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D:\Users\Vladimirka Telenta\Desktop\"/>
    </mc:Choice>
  </mc:AlternateContent>
  <xr:revisionPtr revIDLastSave="0" documentId="13_ncr:1_{BE34D5C1-A944-4FB5-9B1B-7B1B1770432D}"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012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E264" i="5" l="1"/>
  <c r="E265" i="5"/>
  <c r="D16" i="8" l="1"/>
  <c r="L1429" i="9" l="1"/>
  <c r="J1429" i="9"/>
  <c r="F299" i="9"/>
  <c r="F298" i="9" s="1"/>
  <c r="F297" i="9"/>
  <c r="F296" i="9" s="1"/>
  <c r="F295" i="9"/>
  <c r="F294" i="9"/>
  <c r="F293" i="9"/>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E280" i="9" s="1"/>
  <c r="B280" i="9" s="1"/>
  <c r="F280" i="9"/>
  <c r="F275" i="9" s="1"/>
  <c r="H279" i="9"/>
  <c r="G279" i="9"/>
  <c r="F279" i="9"/>
  <c r="F278" i="9"/>
  <c r="F277" i="9"/>
  <c r="F276" i="9"/>
  <c r="L274" i="9"/>
  <c r="F274" i="9" s="1"/>
  <c r="H274" i="9"/>
  <c r="I273" i="9"/>
  <c r="H273" i="9"/>
  <c r="F273" i="9"/>
  <c r="E272" i="9"/>
  <c r="M271" i="9"/>
  <c r="L271" i="9"/>
  <c r="F271" i="9" s="1"/>
  <c r="B271" i="9" s="1"/>
  <c r="E271" i="9"/>
  <c r="M270" i="9"/>
  <c r="L270" i="9"/>
  <c r="F270" i="9" s="1"/>
  <c r="B270" i="9" s="1"/>
  <c r="E270" i="9"/>
  <c r="M269" i="9"/>
  <c r="F269" i="9" s="1"/>
  <c r="L269" i="9"/>
  <c r="E269" i="9"/>
  <c r="B269" i="9" s="1"/>
  <c r="M268" i="9"/>
  <c r="L268" i="9"/>
  <c r="F268" i="9"/>
  <c r="E268" i="9"/>
  <c r="B268" i="9" s="1"/>
  <c r="M267" i="9"/>
  <c r="L267" i="9"/>
  <c r="F267" i="9" s="1"/>
  <c r="B267" i="9" s="1"/>
  <c r="E267" i="9"/>
  <c r="M266" i="9"/>
  <c r="L266" i="9"/>
  <c r="E266" i="9"/>
  <c r="M265" i="9"/>
  <c r="F265" i="9" s="1"/>
  <c r="L265" i="9"/>
  <c r="E265" i="9"/>
  <c r="M264" i="9"/>
  <c r="L264" i="9"/>
  <c r="F264" i="9"/>
  <c r="E264" i="9"/>
  <c r="B264" i="9" s="1"/>
  <c r="M263" i="9"/>
  <c r="L263" i="9"/>
  <c r="F263" i="9" s="1"/>
  <c r="B263" i="9" s="1"/>
  <c r="E263" i="9"/>
  <c r="M262" i="9"/>
  <c r="L262" i="9"/>
  <c r="F262" i="9" s="1"/>
  <c r="B262" i="9" s="1"/>
  <c r="E262" i="9"/>
  <c r="M261" i="9"/>
  <c r="F261" i="9" s="1"/>
  <c r="L261" i="9"/>
  <c r="E261" i="9"/>
  <c r="M260" i="9"/>
  <c r="L260" i="9"/>
  <c r="F260" i="9"/>
  <c r="E260" i="9"/>
  <c r="B260" i="9" s="1"/>
  <c r="M259" i="9"/>
  <c r="L259" i="9"/>
  <c r="F259" i="9" s="1"/>
  <c r="B259" i="9" s="1"/>
  <c r="E259" i="9"/>
  <c r="M258" i="9"/>
  <c r="L258" i="9"/>
  <c r="E258" i="9"/>
  <c r="M257" i="9"/>
  <c r="F257" i="9" s="1"/>
  <c r="L257" i="9"/>
  <c r="E257" i="9"/>
  <c r="B257" i="9" s="1"/>
  <c r="M256" i="9"/>
  <c r="L256" i="9"/>
  <c r="F256" i="9"/>
  <c r="E256" i="9"/>
  <c r="B256" i="9" s="1"/>
  <c r="M255" i="9"/>
  <c r="L255" i="9"/>
  <c r="F255" i="9" s="1"/>
  <c r="B255" i="9" s="1"/>
  <c r="E255" i="9"/>
  <c r="M254" i="9"/>
  <c r="L254" i="9"/>
  <c r="E254" i="9"/>
  <c r="M253" i="9"/>
  <c r="F253" i="9" s="1"/>
  <c r="L253" i="9"/>
  <c r="E253" i="9"/>
  <c r="M252" i="9"/>
  <c r="L252" i="9"/>
  <c r="F252" i="9"/>
  <c r="E252" i="9"/>
  <c r="M251" i="9"/>
  <c r="L251" i="9"/>
  <c r="F251" i="9" s="1"/>
  <c r="B251" i="9" s="1"/>
  <c r="E251" i="9"/>
  <c r="M250" i="9"/>
  <c r="L250" i="9"/>
  <c r="E250" i="9"/>
  <c r="M249" i="9"/>
  <c r="F249" i="9" s="1"/>
  <c r="L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c r="E244" i="9"/>
  <c r="M243" i="9"/>
  <c r="L243" i="9"/>
  <c r="F243" i="9" s="1"/>
  <c r="B243" i="9" s="1"/>
  <c r="E243" i="9"/>
  <c r="M242" i="9"/>
  <c r="L242" i="9"/>
  <c r="F242" i="9" s="1"/>
  <c r="E242" i="9"/>
  <c r="B242" i="9"/>
  <c r="M241" i="9"/>
  <c r="L241" i="9"/>
  <c r="F241" i="9"/>
  <c r="E241" i="9"/>
  <c r="B241" i="9" s="1"/>
  <c r="M240" i="9"/>
  <c r="L240" i="9"/>
  <c r="F240" i="9"/>
  <c r="E240" i="9"/>
  <c r="B240" i="9" s="1"/>
  <c r="M239" i="9"/>
  <c r="L239" i="9"/>
  <c r="F239" i="9" s="1"/>
  <c r="B239" i="9" s="1"/>
  <c r="E239" i="9"/>
  <c r="M238" i="9"/>
  <c r="L238" i="9"/>
  <c r="E238" i="9"/>
  <c r="M237" i="9"/>
  <c r="L237" i="9"/>
  <c r="F237" i="9"/>
  <c r="E237" i="9"/>
  <c r="B237" i="9" s="1"/>
  <c r="M236" i="9"/>
  <c r="L236" i="9"/>
  <c r="F236" i="9"/>
  <c r="E236" i="9"/>
  <c r="B236" i="9" s="1"/>
  <c r="M235" i="9"/>
  <c r="L235" i="9"/>
  <c r="F235" i="9" s="1"/>
  <c r="B235" i="9" s="1"/>
  <c r="E235" i="9"/>
  <c r="M234" i="9"/>
  <c r="L234" i="9"/>
  <c r="F234" i="9" s="1"/>
  <c r="B234" i="9" s="1"/>
  <c r="E234" i="9"/>
  <c r="M233" i="9"/>
  <c r="L233" i="9"/>
  <c r="F233" i="9"/>
  <c r="E233" i="9"/>
  <c r="B233" i="9" s="1"/>
  <c r="M232" i="9"/>
  <c r="L232" i="9"/>
  <c r="F232" i="9"/>
  <c r="E232" i="9"/>
  <c r="B232" i="9" s="1"/>
  <c r="M231" i="9"/>
  <c r="L231" i="9"/>
  <c r="F231" i="9" s="1"/>
  <c r="B231" i="9" s="1"/>
  <c r="E231" i="9"/>
  <c r="M230" i="9"/>
  <c r="L230" i="9"/>
  <c r="F230" i="9" s="1"/>
  <c r="B230" i="9" s="1"/>
  <c r="E230" i="9"/>
  <c r="M229" i="9"/>
  <c r="L229" i="9"/>
  <c r="F229" i="9"/>
  <c r="E229" i="9"/>
  <c r="B229" i="9" s="1"/>
  <c r="M228" i="9"/>
  <c r="L228" i="9"/>
  <c r="F228" i="9"/>
  <c r="E228" i="9"/>
  <c r="M227" i="9"/>
  <c r="L227" i="9"/>
  <c r="F227" i="9" s="1"/>
  <c r="B227" i="9" s="1"/>
  <c r="E227" i="9"/>
  <c r="M226" i="9"/>
  <c r="L226" i="9"/>
  <c r="F226" i="9" s="1"/>
  <c r="B226" i="9" s="1"/>
  <c r="E226" i="9"/>
  <c r="H225" i="9"/>
  <c r="G225" i="9"/>
  <c r="E225" i="9" s="1"/>
  <c r="B225" i="9" s="1"/>
  <c r="F225" i="9"/>
  <c r="M224" i="9"/>
  <c r="L224" i="9"/>
  <c r="F224" i="9"/>
  <c r="E224" i="9"/>
  <c r="B224" i="9" s="1"/>
  <c r="M223" i="9"/>
  <c r="L223" i="9"/>
  <c r="F223" i="9" s="1"/>
  <c r="B223" i="9" s="1"/>
  <c r="E223" i="9"/>
  <c r="M222" i="9"/>
  <c r="L222" i="9"/>
  <c r="E222" i="9"/>
  <c r="M221" i="9"/>
  <c r="L221" i="9"/>
  <c r="F221" i="9"/>
  <c r="E221" i="9"/>
  <c r="B221" i="9" s="1"/>
  <c r="M220" i="9"/>
  <c r="L220" i="9"/>
  <c r="E220" i="9"/>
  <c r="M219" i="9"/>
  <c r="L219" i="9"/>
  <c r="E219" i="9"/>
  <c r="M218" i="9"/>
  <c r="L218" i="9"/>
  <c r="E218" i="9"/>
  <c r="M217" i="9"/>
  <c r="L217" i="9"/>
  <c r="E217" i="9"/>
  <c r="M216" i="9"/>
  <c r="L216" i="9"/>
  <c r="E216" i="9"/>
  <c r="M215" i="9"/>
  <c r="L215" i="9"/>
  <c r="F215" i="9" s="1"/>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H164" i="9"/>
  <c r="G164" i="9"/>
  <c r="E164" i="9" s="1"/>
  <c r="B164" i="9" s="1"/>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B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H150" i="9"/>
  <c r="E150" i="9" s="1"/>
  <c r="B150" i="9" s="1"/>
  <c r="G150" i="9"/>
  <c r="F150" i="9"/>
  <c r="H149" i="9"/>
  <c r="G149" i="9"/>
  <c r="F149" i="9"/>
  <c r="E149" i="9"/>
  <c r="B149" i="9" s="1"/>
  <c r="H148" i="9"/>
  <c r="G148" i="9"/>
  <c r="E148" i="9" s="1"/>
  <c r="F148" i="9"/>
  <c r="B148" i="9"/>
  <c r="H147" i="9"/>
  <c r="G147" i="9"/>
  <c r="F147" i="9"/>
  <c r="E147" i="9"/>
  <c r="B147" i="9" s="1"/>
  <c r="H146" i="9"/>
  <c r="E146" i="9" s="1"/>
  <c r="G146" i="9"/>
  <c r="F146" i="9"/>
  <c r="H145" i="9"/>
  <c r="G145" i="9"/>
  <c r="E145" i="9" s="1"/>
  <c r="B145" i="9" s="1"/>
  <c r="F145" i="9"/>
  <c r="H144" i="9"/>
  <c r="G144" i="9"/>
  <c r="E144" i="9" s="1"/>
  <c r="B144" i="9" s="1"/>
  <c r="F144" i="9"/>
  <c r="H143" i="9"/>
  <c r="G143" i="9"/>
  <c r="E143" i="9" s="1"/>
  <c r="B143" i="9" s="1"/>
  <c r="F143" i="9"/>
  <c r="H142" i="9"/>
  <c r="F142" i="9"/>
  <c r="H141" i="9"/>
  <c r="G141" i="9"/>
  <c r="F141" i="9"/>
  <c r="E141" i="9"/>
  <c r="B141" i="9" s="1"/>
  <c r="H140" i="9"/>
  <c r="G140" i="9"/>
  <c r="F140" i="9"/>
  <c r="H139" i="9"/>
  <c r="G139" i="9"/>
  <c r="F139" i="9"/>
  <c r="E139" i="9"/>
  <c r="B139" i="9" s="1"/>
  <c r="H138" i="9"/>
  <c r="G138" i="9"/>
  <c r="F138" i="9"/>
  <c r="E138" i="9"/>
  <c r="H137" i="9"/>
  <c r="G137" i="9"/>
  <c r="E137" i="9" s="1"/>
  <c r="F137" i="9"/>
  <c r="H136" i="9"/>
  <c r="G136" i="9"/>
  <c r="E136" i="9" s="1"/>
  <c r="F136" i="9"/>
  <c r="H135" i="9"/>
  <c r="G135" i="9"/>
  <c r="E135" i="9" s="1"/>
  <c r="B135" i="9" s="1"/>
  <c r="F135" i="9"/>
  <c r="H134" i="9"/>
  <c r="E134" i="9" s="1"/>
  <c r="B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F129" i="9"/>
  <c r="H128" i="9"/>
  <c r="G128" i="9"/>
  <c r="E128" i="9" s="1"/>
  <c r="B128" i="9" s="1"/>
  <c r="F128" i="9"/>
  <c r="H127" i="9"/>
  <c r="G127" i="9"/>
  <c r="E127" i="9" s="1"/>
  <c r="B127" i="9" s="1"/>
  <c r="F127" i="9"/>
  <c r="H126" i="9"/>
  <c r="E126" i="9" s="1"/>
  <c r="G126" i="9"/>
  <c r="F126" i="9"/>
  <c r="B126" i="9"/>
  <c r="H125" i="9"/>
  <c r="G125" i="9"/>
  <c r="F125" i="9"/>
  <c r="E125" i="9"/>
  <c r="B125" i="9" s="1"/>
  <c r="H124" i="9"/>
  <c r="G124" i="9"/>
  <c r="F124" i="9"/>
  <c r="H123" i="9"/>
  <c r="G123" i="9"/>
  <c r="F123" i="9"/>
  <c r="E123" i="9"/>
  <c r="B123" i="9" s="1"/>
  <c r="H122" i="9"/>
  <c r="G122" i="9"/>
  <c r="F122" i="9"/>
  <c r="E122" i="9"/>
  <c r="H121" i="9"/>
  <c r="G121" i="9"/>
  <c r="E121" i="9" s="1"/>
  <c r="F121" i="9"/>
  <c r="H120" i="9"/>
  <c r="G120" i="9"/>
  <c r="E120" i="9" s="1"/>
  <c r="F120" i="9"/>
  <c r="H119" i="9"/>
  <c r="G119" i="9"/>
  <c r="E119" i="9" s="1"/>
  <c r="B119" i="9" s="1"/>
  <c r="F119" i="9"/>
  <c r="H118" i="9"/>
  <c r="E118" i="9" s="1"/>
  <c r="B118" i="9" s="1"/>
  <c r="G118" i="9"/>
  <c r="F118" i="9"/>
  <c r="H117" i="9"/>
  <c r="G117" i="9"/>
  <c r="F117" i="9"/>
  <c r="E117" i="9"/>
  <c r="B117" i="9" s="1"/>
  <c r="H116" i="9"/>
  <c r="G116" i="9"/>
  <c r="F116" i="9"/>
  <c r="H115" i="9"/>
  <c r="E115" i="9" s="1"/>
  <c r="B115" i="9" s="1"/>
  <c r="G115" i="9"/>
  <c r="F115" i="9"/>
  <c r="H114" i="9"/>
  <c r="G114" i="9"/>
  <c r="F114" i="9"/>
  <c r="E114" i="9"/>
  <c r="B114" i="9" s="1"/>
  <c r="H113" i="9"/>
  <c r="G113" i="9"/>
  <c r="E113" i="9" s="1"/>
  <c r="F113" i="9"/>
  <c r="H112" i="9"/>
  <c r="G112" i="9"/>
  <c r="E112" i="9" s="1"/>
  <c r="B112" i="9" s="1"/>
  <c r="F112" i="9"/>
  <c r="H111" i="9"/>
  <c r="G111" i="9"/>
  <c r="E111" i="9" s="1"/>
  <c r="B111" i="9" s="1"/>
  <c r="F111" i="9"/>
  <c r="H110" i="9"/>
  <c r="E110" i="9" s="1"/>
  <c r="G110" i="9"/>
  <c r="F110" i="9"/>
  <c r="B110" i="9"/>
  <c r="H109" i="9"/>
  <c r="G109" i="9"/>
  <c r="F109" i="9"/>
  <c r="E109" i="9"/>
  <c r="B109" i="9" s="1"/>
  <c r="H108" i="9"/>
  <c r="G108" i="9"/>
  <c r="F108" i="9"/>
  <c r="H107" i="9"/>
  <c r="G107" i="9"/>
  <c r="F107" i="9"/>
  <c r="E107" i="9"/>
  <c r="B107" i="9" s="1"/>
  <c r="H106" i="9"/>
  <c r="G106" i="9"/>
  <c r="F106" i="9"/>
  <c r="E106" i="9"/>
  <c r="H105" i="9"/>
  <c r="G105" i="9"/>
  <c r="E105" i="9" s="1"/>
  <c r="F105" i="9"/>
  <c r="H104" i="9"/>
  <c r="G104" i="9"/>
  <c r="E104" i="9" s="1"/>
  <c r="F104" i="9"/>
  <c r="H103" i="9"/>
  <c r="G103" i="9"/>
  <c r="E103" i="9" s="1"/>
  <c r="B103" i="9" s="1"/>
  <c r="F103" i="9"/>
  <c r="H102" i="9"/>
  <c r="E102" i="9" s="1"/>
  <c r="B102" i="9" s="1"/>
  <c r="G102" i="9"/>
  <c r="F102" i="9"/>
  <c r="H101" i="9"/>
  <c r="G101" i="9"/>
  <c r="F101" i="9"/>
  <c r="E101" i="9"/>
  <c r="B101" i="9" s="1"/>
  <c r="H100" i="9"/>
  <c r="G100" i="9"/>
  <c r="F100" i="9"/>
  <c r="H99" i="9"/>
  <c r="E99" i="9" s="1"/>
  <c r="B99" i="9" s="1"/>
  <c r="G99" i="9"/>
  <c r="F99" i="9"/>
  <c r="H98" i="9"/>
  <c r="G98" i="9"/>
  <c r="F98" i="9"/>
  <c r="E98" i="9"/>
  <c r="B98" i="9" s="1"/>
  <c r="H97" i="9"/>
  <c r="G97" i="9"/>
  <c r="E97" i="9" s="1"/>
  <c r="F97" i="9"/>
  <c r="H96" i="9"/>
  <c r="G96" i="9"/>
  <c r="E96" i="9" s="1"/>
  <c r="B96" i="9" s="1"/>
  <c r="F96" i="9"/>
  <c r="H95" i="9"/>
  <c r="G95" i="9"/>
  <c r="E95" i="9" s="1"/>
  <c r="B95" i="9" s="1"/>
  <c r="F95" i="9"/>
  <c r="H94" i="9"/>
  <c r="E94" i="9" s="1"/>
  <c r="G94" i="9"/>
  <c r="F94" i="9"/>
  <c r="B94" i="9"/>
  <c r="H93" i="9"/>
  <c r="G93" i="9"/>
  <c r="F93" i="9"/>
  <c r="E93" i="9"/>
  <c r="B93" i="9" s="1"/>
  <c r="H92" i="9"/>
  <c r="G92" i="9"/>
  <c r="F92" i="9"/>
  <c r="H91" i="9"/>
  <c r="G91" i="9"/>
  <c r="F91" i="9"/>
  <c r="E91" i="9"/>
  <c r="B91" i="9" s="1"/>
  <c r="H90" i="9"/>
  <c r="G90" i="9"/>
  <c r="F90" i="9"/>
  <c r="E90" i="9"/>
  <c r="H89" i="9"/>
  <c r="G89" i="9"/>
  <c r="E89" i="9" s="1"/>
  <c r="F89" i="9"/>
  <c r="H88" i="9"/>
  <c r="G88" i="9"/>
  <c r="E88" i="9" s="1"/>
  <c r="F88" i="9"/>
  <c r="H87" i="9"/>
  <c r="G87" i="9"/>
  <c r="E87" i="9" s="1"/>
  <c r="B87" i="9" s="1"/>
  <c r="F87" i="9"/>
  <c r="H86" i="9"/>
  <c r="E86" i="9" s="1"/>
  <c r="B86" i="9" s="1"/>
  <c r="G86" i="9"/>
  <c r="F86" i="9"/>
  <c r="H85" i="9"/>
  <c r="G85" i="9"/>
  <c r="F85" i="9"/>
  <c r="E85" i="9"/>
  <c r="B85" i="9" s="1"/>
  <c r="H84" i="9"/>
  <c r="G84" i="9"/>
  <c r="F84" i="9"/>
  <c r="H83" i="9"/>
  <c r="E83" i="9" s="1"/>
  <c r="B83" i="9" s="1"/>
  <c r="G83" i="9"/>
  <c r="F83" i="9"/>
  <c r="H82" i="9"/>
  <c r="G82" i="9"/>
  <c r="F82" i="9"/>
  <c r="E82" i="9"/>
  <c r="B82" i="9" s="1"/>
  <c r="H81" i="9"/>
  <c r="G81" i="9"/>
  <c r="E81" i="9" s="1"/>
  <c r="F81" i="9"/>
  <c r="H80" i="9"/>
  <c r="G80" i="9"/>
  <c r="E80" i="9" s="1"/>
  <c r="B80" i="9" s="1"/>
  <c r="F80" i="9"/>
  <c r="H79" i="9"/>
  <c r="G79" i="9"/>
  <c r="E79" i="9" s="1"/>
  <c r="B79" i="9" s="1"/>
  <c r="F79" i="9"/>
  <c r="H78" i="9"/>
  <c r="E78" i="9" s="1"/>
  <c r="G78" i="9"/>
  <c r="F78" i="9"/>
  <c r="B78" i="9"/>
  <c r="H77" i="9"/>
  <c r="G77" i="9"/>
  <c r="F77" i="9"/>
  <c r="E77" i="9"/>
  <c r="B77" i="9" s="1"/>
  <c r="H76" i="9"/>
  <c r="G76" i="9"/>
  <c r="F76" i="9"/>
  <c r="H75" i="9"/>
  <c r="G75" i="9"/>
  <c r="F75" i="9"/>
  <c r="E75" i="9"/>
  <c r="B75" i="9" s="1"/>
  <c r="H74" i="9"/>
  <c r="G74" i="9"/>
  <c r="F74" i="9"/>
  <c r="E74" i="9"/>
  <c r="H73" i="9"/>
  <c r="G73" i="9"/>
  <c r="E73" i="9" s="1"/>
  <c r="F73" i="9"/>
  <c r="H72" i="9"/>
  <c r="G72" i="9"/>
  <c r="E72" i="9" s="1"/>
  <c r="F72" i="9"/>
  <c r="H71" i="9"/>
  <c r="G71" i="9"/>
  <c r="E71" i="9" s="1"/>
  <c r="B71" i="9" s="1"/>
  <c r="F71" i="9"/>
  <c r="H70" i="9"/>
  <c r="E70" i="9" s="1"/>
  <c r="B70" i="9" s="1"/>
  <c r="G70" i="9"/>
  <c r="F70" i="9"/>
  <c r="H69" i="9"/>
  <c r="G69" i="9"/>
  <c r="F69" i="9"/>
  <c r="H68" i="9"/>
  <c r="E68" i="9" s="1"/>
  <c r="B68" i="9" s="1"/>
  <c r="G68" i="9"/>
  <c r="F68" i="9"/>
  <c r="H67" i="9"/>
  <c r="G67" i="9"/>
  <c r="E67" i="9" s="1"/>
  <c r="B67" i="9" s="1"/>
  <c r="F67" i="9"/>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F46" i="9"/>
  <c r="H45" i="9"/>
  <c r="G45" i="9"/>
  <c r="E45" i="9" s="1"/>
  <c r="B45" i="9" s="1"/>
  <c r="F45" i="9"/>
  <c r="H44" i="9"/>
  <c r="G44" i="9"/>
  <c r="F44" i="9"/>
  <c r="H43" i="9"/>
  <c r="E43" i="9" s="1"/>
  <c r="B43" i="9" s="1"/>
  <c r="G43" i="9"/>
  <c r="F43" i="9"/>
  <c r="H42" i="9"/>
  <c r="G42" i="9"/>
  <c r="F42" i="9"/>
  <c r="H41" i="9"/>
  <c r="G41" i="9"/>
  <c r="F41" i="9"/>
  <c r="H40" i="9"/>
  <c r="G40" i="9"/>
  <c r="F40" i="9"/>
  <c r="H39" i="9"/>
  <c r="G39" i="9"/>
  <c r="F39" i="9"/>
  <c r="H38" i="9"/>
  <c r="G38" i="9"/>
  <c r="E38" i="9" s="1"/>
  <c r="F38" i="9"/>
  <c r="H37" i="9"/>
  <c r="G37" i="9"/>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4" i="9" s="1"/>
  <c r="E274" i="9" s="1"/>
  <c r="I3" i="9"/>
  <c r="H3" i="9"/>
  <c r="G3" i="9"/>
  <c r="D101" i="8"/>
  <c r="I36" i="3" s="1"/>
  <c r="D95" i="8"/>
  <c r="D90" i="8"/>
  <c r="D85" i="8"/>
  <c r="D80" i="8"/>
  <c r="D75" i="8"/>
  <c r="D70" i="8"/>
  <c r="D65" i="8"/>
  <c r="D60" i="8"/>
  <c r="D55" i="8"/>
  <c r="D50" i="8"/>
  <c r="D44" i="8"/>
  <c r="C1519" i="1" s="1"/>
  <c r="D36" i="8"/>
  <c r="D26" i="8"/>
  <c r="C1501" i="1" s="1"/>
  <c r="H1501" i="1" s="1"/>
  <c r="D18" i="8"/>
  <c r="D8" i="8"/>
  <c r="D6" i="8" s="1"/>
  <c r="E44" i="7"/>
  <c r="D44" i="7"/>
  <c r="E39" i="7"/>
  <c r="D39" i="7"/>
  <c r="D38" i="7" s="1"/>
  <c r="E38" i="7"/>
  <c r="E30" i="7"/>
  <c r="D30" i="7"/>
  <c r="E23" i="7"/>
  <c r="E22" i="7" s="1"/>
  <c r="D1453" i="1"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416" i="1"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1227" i="1" s="1"/>
  <c r="H1227" i="1" s="1"/>
  <c r="D250" i="5"/>
  <c r="F249" i="5"/>
  <c r="F248" i="5"/>
  <c r="F247" i="5"/>
  <c r="E246" i="5"/>
  <c r="D1223" i="1" s="1"/>
  <c r="H1223" i="1" s="1"/>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E563" i="4"/>
  <c r="D563" i="4"/>
  <c r="F562" i="4"/>
  <c r="F561" i="4"/>
  <c r="F560" i="4"/>
  <c r="F559" i="4"/>
  <c r="F558" i="4"/>
  <c r="F557" i="4"/>
  <c r="F556" i="4"/>
  <c r="E555" i="4"/>
  <c r="D555" i="4"/>
  <c r="F555" i="4" s="1"/>
  <c r="F554" i="4"/>
  <c r="F553" i="4"/>
  <c r="F552" i="4"/>
  <c r="F551" i="4"/>
  <c r="E550" i="4"/>
  <c r="D550" i="4"/>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8" i="4"/>
  <c r="F517" i="4"/>
  <c r="F516" i="4"/>
  <c r="E516" i="4"/>
  <c r="E515" i="4" s="1"/>
  <c r="D516" i="4"/>
  <c r="F514" i="4"/>
  <c r="F513" i="4"/>
  <c r="F512" i="4"/>
  <c r="F511" i="4"/>
  <c r="F510" i="4"/>
  <c r="F509" i="4"/>
  <c r="F508" i="4"/>
  <c r="F507" i="4"/>
  <c r="E507" i="4"/>
  <c r="D501" i="1" s="1"/>
  <c r="D507" i="4"/>
  <c r="F506" i="4"/>
  <c r="F505" i="4"/>
  <c r="F504" i="4"/>
  <c r="F503" i="4"/>
  <c r="E502" i="4"/>
  <c r="D502" i="4"/>
  <c r="F501" i="4"/>
  <c r="F500" i="4"/>
  <c r="F499" i="4"/>
  <c r="F498" i="4"/>
  <c r="F497" i="4"/>
  <c r="F496" i="4"/>
  <c r="F495" i="4"/>
  <c r="E495" i="4"/>
  <c r="D495" i="4"/>
  <c r="F494" i="4"/>
  <c r="F493" i="4"/>
  <c r="F492" i="4"/>
  <c r="F491" i="4"/>
  <c r="E490" i="4"/>
  <c r="D490" i="4"/>
  <c r="F489" i="4"/>
  <c r="F488" i="4"/>
  <c r="F487" i="4"/>
  <c r="F486" i="4"/>
  <c r="E485" i="4"/>
  <c r="D485" i="4"/>
  <c r="F485" i="4" s="1"/>
  <c r="F483" i="4"/>
  <c r="F482" i="4"/>
  <c r="E481" i="4"/>
  <c r="D481" i="4"/>
  <c r="F480" i="4"/>
  <c r="F479" i="4"/>
  <c r="F478" i="4"/>
  <c r="E478" i="4"/>
  <c r="D478" i="4"/>
  <c r="F477" i="4"/>
  <c r="F476" i="4"/>
  <c r="F475" i="4"/>
  <c r="F474" i="4"/>
  <c r="E473" i="4"/>
  <c r="D473" i="4"/>
  <c r="F473" i="4" s="1"/>
  <c r="F471" i="4"/>
  <c r="F470" i="4"/>
  <c r="E469" i="4"/>
  <c r="E459" i="4" s="1"/>
  <c r="D469" i="4"/>
  <c r="F469" i="4" s="1"/>
  <c r="F468" i="4"/>
  <c r="F467" i="4"/>
  <c r="F466" i="4"/>
  <c r="E466" i="4"/>
  <c r="D466" i="4"/>
  <c r="G165" i="9" s="1"/>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29" i="4"/>
  <c r="F428" i="4"/>
  <c r="F427" i="4"/>
  <c r="E427" i="4"/>
  <c r="D427" i="4"/>
  <c r="F426" i="4"/>
  <c r="F425" i="4"/>
  <c r="F424" i="4"/>
  <c r="F423" i="4"/>
  <c r="E422" i="4"/>
  <c r="D422" i="4"/>
  <c r="E418" i="4"/>
  <c r="F418" i="4" s="1"/>
  <c r="D418" i="4"/>
  <c r="F417" i="4"/>
  <c r="E417" i="4"/>
  <c r="D417" i="4"/>
  <c r="E416" i="4"/>
  <c r="E643" i="4" s="1"/>
  <c r="D637" i="1" s="1"/>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0" i="4"/>
  <c r="F389"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E312" i="4"/>
  <c r="E311" i="4" s="1"/>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D263" i="4" s="1"/>
  <c r="F262" i="4"/>
  <c r="F261" i="4"/>
  <c r="F260" i="4"/>
  <c r="E259" i="4"/>
  <c r="D255" i="1" s="1"/>
  <c r="D259" i="4"/>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D215" i="4" s="1"/>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F134" i="4" s="1"/>
  <c r="D134" i="4"/>
  <c r="G185" i="9" s="1"/>
  <c r="E185" i="9" s="1"/>
  <c r="B185" i="9" s="1"/>
  <c r="E133" i="4"/>
  <c r="D129" i="1" s="1"/>
  <c r="F132" i="4"/>
  <c r="F131" i="4"/>
  <c r="F130" i="4"/>
  <c r="F129" i="4"/>
  <c r="E128" i="4"/>
  <c r="D128" i="4"/>
  <c r="D124" i="4" s="1"/>
  <c r="F127" i="4"/>
  <c r="F126" i="4"/>
  <c r="E125" i="4"/>
  <c r="E124" i="4" s="1"/>
  <c r="D125"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D54" i="4"/>
  <c r="F53" i="4"/>
  <c r="F52" i="4"/>
  <c r="E51" i="4"/>
  <c r="D51" i="4"/>
  <c r="F51" i="4" s="1"/>
  <c r="F49" i="4"/>
  <c r="F48" i="4"/>
  <c r="F47" i="4"/>
  <c r="F46" i="4"/>
  <c r="F45" i="4"/>
  <c r="E45" i="4"/>
  <c r="E44" i="4" s="1"/>
  <c r="D45"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H1578" i="1"/>
  <c r="C1578" i="1"/>
  <c r="G1578" i="1" s="1"/>
  <c r="H1577" i="1"/>
  <c r="C1577" i="1"/>
  <c r="G1577" i="1" s="1"/>
  <c r="G1575" i="1"/>
  <c r="C1575" i="1"/>
  <c r="H1575" i="1" s="1"/>
  <c r="C1574" i="1"/>
  <c r="G1574" i="1" s="1"/>
  <c r="H1573" i="1"/>
  <c r="G1573" i="1"/>
  <c r="C1573" i="1"/>
  <c r="H1572" i="1"/>
  <c r="C1572" i="1"/>
  <c r="G1572" i="1" s="1"/>
  <c r="G1571" i="1"/>
  <c r="C1571" i="1"/>
  <c r="H1571" i="1" s="1"/>
  <c r="H1570" i="1"/>
  <c r="C1570" i="1"/>
  <c r="G1570" i="1" s="1"/>
  <c r="H1569" i="1"/>
  <c r="G1569" i="1"/>
  <c r="C1569" i="1"/>
  <c r="C1568" i="1"/>
  <c r="G1567" i="1"/>
  <c r="C1567" i="1"/>
  <c r="H1567" i="1" s="1"/>
  <c r="C1566" i="1"/>
  <c r="G1565" i="1"/>
  <c r="C1565" i="1"/>
  <c r="H1565" i="1" s="1"/>
  <c r="C1564" i="1"/>
  <c r="G1563" i="1"/>
  <c r="C1563" i="1"/>
  <c r="H1563" i="1" s="1"/>
  <c r="C1562" i="1"/>
  <c r="C1561" i="1"/>
  <c r="H1561" i="1" s="1"/>
  <c r="C1560" i="1"/>
  <c r="G1560" i="1" s="1"/>
  <c r="G1559" i="1"/>
  <c r="C1559" i="1"/>
  <c r="H1559" i="1" s="1"/>
  <c r="C1558" i="1"/>
  <c r="G1558" i="1" s="1"/>
  <c r="H1557" i="1"/>
  <c r="G1557" i="1"/>
  <c r="C1557" i="1"/>
  <c r="H1556" i="1"/>
  <c r="C1556" i="1"/>
  <c r="G1556" i="1" s="1"/>
  <c r="G1555" i="1"/>
  <c r="C1555" i="1"/>
  <c r="H1555" i="1" s="1"/>
  <c r="H1554" i="1"/>
  <c r="C1554" i="1"/>
  <c r="G1554" i="1" s="1"/>
  <c r="H1553" i="1"/>
  <c r="G1553" i="1"/>
  <c r="C1553" i="1"/>
  <c r="C1552" i="1"/>
  <c r="G1551" i="1"/>
  <c r="C1551" i="1"/>
  <c r="H1551" i="1" s="1"/>
  <c r="C1550" i="1"/>
  <c r="H1549" i="1"/>
  <c r="G1549" i="1"/>
  <c r="C1549" i="1"/>
  <c r="H1548" i="1"/>
  <c r="C1548" i="1"/>
  <c r="G1548" i="1" s="1"/>
  <c r="G1547" i="1"/>
  <c r="C1547" i="1"/>
  <c r="H1547" i="1" s="1"/>
  <c r="H1546" i="1"/>
  <c r="C1546" i="1"/>
  <c r="G1546" i="1" s="1"/>
  <c r="H1545" i="1"/>
  <c r="G1545" i="1"/>
  <c r="C1545" i="1"/>
  <c r="C1544" i="1"/>
  <c r="G1544" i="1" s="1"/>
  <c r="G1543" i="1"/>
  <c r="C1543" i="1"/>
  <c r="H1543" i="1" s="1"/>
  <c r="C1542" i="1"/>
  <c r="G1542" i="1" s="1"/>
  <c r="H1541" i="1"/>
  <c r="G1541" i="1"/>
  <c r="C1541" i="1"/>
  <c r="H1540" i="1"/>
  <c r="C1540" i="1"/>
  <c r="G1540" i="1" s="1"/>
  <c r="G1539" i="1"/>
  <c r="C1539" i="1"/>
  <c r="H1539" i="1" s="1"/>
  <c r="H1538" i="1"/>
  <c r="C1538" i="1"/>
  <c r="G1538" i="1" s="1"/>
  <c r="H1537" i="1"/>
  <c r="G1537" i="1"/>
  <c r="C1537" i="1"/>
  <c r="C1536" i="1"/>
  <c r="G1535" i="1"/>
  <c r="C1535" i="1"/>
  <c r="H1535" i="1" s="1"/>
  <c r="C1534" i="1"/>
  <c r="H1533" i="1"/>
  <c r="G1533" i="1"/>
  <c r="C1533" i="1"/>
  <c r="C1532" i="1"/>
  <c r="C1531" i="1"/>
  <c r="H1531" i="1" s="1"/>
  <c r="C1530" i="1"/>
  <c r="H1529" i="1"/>
  <c r="G1529" i="1"/>
  <c r="C1529" i="1"/>
  <c r="C1528" i="1"/>
  <c r="G1528" i="1" s="1"/>
  <c r="G1527" i="1"/>
  <c r="C1527" i="1"/>
  <c r="H1527" i="1" s="1"/>
  <c r="C1526" i="1"/>
  <c r="G1526" i="1" s="1"/>
  <c r="H1525" i="1"/>
  <c r="G1525" i="1"/>
  <c r="C1525" i="1"/>
  <c r="G1523" i="1"/>
  <c r="C1523" i="1"/>
  <c r="H1523" i="1" s="1"/>
  <c r="H1522" i="1"/>
  <c r="C1522" i="1"/>
  <c r="G1522" i="1" s="1"/>
  <c r="C1521" i="1"/>
  <c r="G1521" i="1" s="1"/>
  <c r="C1520" i="1"/>
  <c r="H1516" i="1"/>
  <c r="C1516" i="1"/>
  <c r="G1516" i="1" s="1"/>
  <c r="G1515" i="1"/>
  <c r="C1515" i="1"/>
  <c r="H1515" i="1" s="1"/>
  <c r="H1514" i="1"/>
  <c r="C1514" i="1"/>
  <c r="G1514" i="1" s="1"/>
  <c r="H1513" i="1"/>
  <c r="G1513" i="1"/>
  <c r="C1513" i="1"/>
  <c r="C1512" i="1"/>
  <c r="G1511" i="1"/>
  <c r="C1511" i="1"/>
  <c r="H1511" i="1" s="1"/>
  <c r="C1510" i="1"/>
  <c r="C1509" i="1"/>
  <c r="G1509" i="1" s="1"/>
  <c r="C1508" i="1"/>
  <c r="C1507" i="1"/>
  <c r="H1507" i="1" s="1"/>
  <c r="C1506" i="1"/>
  <c r="C1505" i="1"/>
  <c r="H1505" i="1" s="1"/>
  <c r="C1504" i="1"/>
  <c r="G1504" i="1" s="1"/>
  <c r="C1503" i="1"/>
  <c r="H1503" i="1" s="1"/>
  <c r="C1502" i="1"/>
  <c r="G1502" i="1" s="1"/>
  <c r="C1500" i="1"/>
  <c r="G1500" i="1" s="1"/>
  <c r="C1498" i="1"/>
  <c r="H1497" i="1"/>
  <c r="G1497" i="1"/>
  <c r="C1497" i="1"/>
  <c r="H1496" i="1"/>
  <c r="C1496" i="1"/>
  <c r="G1496" i="1" s="1"/>
  <c r="G1495" i="1"/>
  <c r="C1495" i="1"/>
  <c r="H1495" i="1" s="1"/>
  <c r="H1494" i="1"/>
  <c r="C1494" i="1"/>
  <c r="G1494" i="1" s="1"/>
  <c r="H1493" i="1"/>
  <c r="G1493" i="1"/>
  <c r="C1493" i="1"/>
  <c r="C1492" i="1"/>
  <c r="G1492" i="1" s="1"/>
  <c r="C1491" i="1"/>
  <c r="H1491" i="1" s="1"/>
  <c r="C1490" i="1"/>
  <c r="G1490" i="1" s="1"/>
  <c r="C1489" i="1"/>
  <c r="H1489" i="1" s="1"/>
  <c r="H1488" i="1"/>
  <c r="C1488" i="1"/>
  <c r="G1488" i="1" s="1"/>
  <c r="G1487" i="1"/>
  <c r="C1487" i="1"/>
  <c r="H1487" i="1" s="1"/>
  <c r="H1486" i="1"/>
  <c r="C1486" i="1"/>
  <c r="G1486" i="1" s="1"/>
  <c r="H1485" i="1"/>
  <c r="C1485" i="1"/>
  <c r="G1485" i="1" s="1"/>
  <c r="C1484" i="1"/>
  <c r="C1482" i="1"/>
  <c r="H1480" i="1"/>
  <c r="C1480" i="1"/>
  <c r="G1480" i="1" s="1"/>
  <c r="G1479" i="1"/>
  <c r="D1479" i="1"/>
  <c r="C1479" i="1"/>
  <c r="G1478" i="1"/>
  <c r="D1478" i="1"/>
  <c r="C1478" i="1"/>
  <c r="G1477" i="1"/>
  <c r="D1477" i="1"/>
  <c r="C1477" i="1"/>
  <c r="G1476" i="1"/>
  <c r="D1476" i="1"/>
  <c r="C1476" i="1"/>
  <c r="C1475" i="1"/>
  <c r="D1474" i="1"/>
  <c r="C1474" i="1"/>
  <c r="D1473" i="1"/>
  <c r="C1473" i="1"/>
  <c r="D1472" i="1"/>
  <c r="C1472" i="1"/>
  <c r="D1471" i="1"/>
  <c r="C1471" i="1"/>
  <c r="G1470" i="1"/>
  <c r="D1470" i="1"/>
  <c r="C1470" i="1"/>
  <c r="H1470" i="1" s="1"/>
  <c r="C1469" i="1"/>
  <c r="D1468" i="1"/>
  <c r="C1468" i="1"/>
  <c r="G1467" i="1"/>
  <c r="D1467" i="1"/>
  <c r="C1467" i="1"/>
  <c r="G1466" i="1"/>
  <c r="D1466" i="1"/>
  <c r="C1466" i="1"/>
  <c r="D1465" i="1"/>
  <c r="C1465" i="1"/>
  <c r="D1464" i="1"/>
  <c r="C1464" i="1"/>
  <c r="G1463" i="1"/>
  <c r="D1463" i="1"/>
  <c r="C1463" i="1"/>
  <c r="G1462" i="1"/>
  <c r="D1462" i="1"/>
  <c r="C1462" i="1"/>
  <c r="D1461" i="1"/>
  <c r="C1461" i="1"/>
  <c r="D1460" i="1"/>
  <c r="C1460" i="1"/>
  <c r="D1459" i="1"/>
  <c r="C1459" i="1"/>
  <c r="D1458" i="1"/>
  <c r="C1458" i="1"/>
  <c r="D1457" i="1"/>
  <c r="C1457" i="1"/>
  <c r="D1456" i="1"/>
  <c r="C1456" i="1"/>
  <c r="D1455" i="1"/>
  <c r="C1455" i="1"/>
  <c r="C1454" i="1"/>
  <c r="D1452" i="1"/>
  <c r="C1452" i="1"/>
  <c r="D1451" i="1"/>
  <c r="C1451" i="1"/>
  <c r="D1450" i="1"/>
  <c r="C1450" i="1"/>
  <c r="D1449" i="1"/>
  <c r="C1449" i="1"/>
  <c r="D1448" i="1"/>
  <c r="C1448" i="1"/>
  <c r="D1447" i="1"/>
  <c r="C1447" i="1"/>
  <c r="D1446" i="1"/>
  <c r="C1446" i="1"/>
  <c r="H1445" i="1"/>
  <c r="D1445" i="1"/>
  <c r="G1445" i="1" s="1"/>
  <c r="C1445" i="1"/>
  <c r="J1445" i="1" s="1"/>
  <c r="J1444" i="1"/>
  <c r="H1444" i="1"/>
  <c r="D1444" i="1"/>
  <c r="C1444" i="1"/>
  <c r="G1444" i="1" s="1"/>
  <c r="J1443" i="1"/>
  <c r="H1443" i="1"/>
  <c r="D1443" i="1"/>
  <c r="G1443" i="1" s="1"/>
  <c r="C1443" i="1"/>
  <c r="J1442" i="1"/>
  <c r="H1442" i="1"/>
  <c r="D1442" i="1"/>
  <c r="C1442" i="1"/>
  <c r="G1442" i="1" s="1"/>
  <c r="J1441" i="1"/>
  <c r="H1441" i="1"/>
  <c r="D1441" i="1"/>
  <c r="G1441" i="1" s="1"/>
  <c r="C1441" i="1"/>
  <c r="J1440" i="1"/>
  <c r="H1440" i="1"/>
  <c r="D1440" i="1"/>
  <c r="C1440" i="1"/>
  <c r="G1440" i="1" s="1"/>
  <c r="J1439" i="1"/>
  <c r="H1439" i="1"/>
  <c r="D1439" i="1"/>
  <c r="G1439" i="1" s="1"/>
  <c r="C1439" i="1"/>
  <c r="D1438" i="1"/>
  <c r="C1438" i="1"/>
  <c r="D1437" i="1"/>
  <c r="G1437" i="1" s="1"/>
  <c r="C1437" i="1"/>
  <c r="D1434" i="1"/>
  <c r="C1434" i="1"/>
  <c r="D1433" i="1"/>
  <c r="C1433" i="1"/>
  <c r="H1432" i="1"/>
  <c r="D1432" i="1"/>
  <c r="G1432" i="1" s="1"/>
  <c r="C1432" i="1"/>
  <c r="D1431" i="1"/>
  <c r="C1431" i="1"/>
  <c r="D1430" i="1"/>
  <c r="C1430" i="1"/>
  <c r="D1429" i="1"/>
  <c r="C1429" i="1"/>
  <c r="H1428" i="1"/>
  <c r="D1428" i="1"/>
  <c r="G1428" i="1" s="1"/>
  <c r="C1428" i="1"/>
  <c r="D1427" i="1"/>
  <c r="C1427" i="1"/>
  <c r="D1426" i="1"/>
  <c r="G1426" i="1" s="1"/>
  <c r="C1426" i="1"/>
  <c r="D1425" i="1"/>
  <c r="C1425" i="1"/>
  <c r="D1424" i="1"/>
  <c r="D1423" i="1"/>
  <c r="H1422" i="1"/>
  <c r="D1422" i="1"/>
  <c r="G1422" i="1" s="1"/>
  <c r="C1422" i="1"/>
  <c r="D1421" i="1"/>
  <c r="G1421" i="1" s="1"/>
  <c r="C1421" i="1"/>
  <c r="H1420" i="1"/>
  <c r="D1420" i="1"/>
  <c r="G1420" i="1" s="1"/>
  <c r="C1420" i="1"/>
  <c r="D1419" i="1"/>
  <c r="C1419" i="1"/>
  <c r="D1418" i="1"/>
  <c r="H1418" i="1" s="1"/>
  <c r="C1418" i="1"/>
  <c r="H1417" i="1"/>
  <c r="D1417" i="1"/>
  <c r="G1417" i="1" s="1"/>
  <c r="C1417" i="1"/>
  <c r="C1416" i="1"/>
  <c r="D1415" i="1"/>
  <c r="C1415" i="1"/>
  <c r="H1414" i="1"/>
  <c r="D1414" i="1"/>
  <c r="G1414" i="1" s="1"/>
  <c r="C1414" i="1"/>
  <c r="D1413" i="1"/>
  <c r="G1413" i="1" s="1"/>
  <c r="C1413" i="1"/>
  <c r="D1412" i="1"/>
  <c r="C1412" i="1"/>
  <c r="D1411" i="1"/>
  <c r="C1411" i="1"/>
  <c r="H1410" i="1"/>
  <c r="D1410" i="1"/>
  <c r="G1410" i="1" s="1"/>
  <c r="C1410" i="1"/>
  <c r="D1409" i="1"/>
  <c r="C1409" i="1"/>
  <c r="D1407" i="1"/>
  <c r="C1407" i="1"/>
  <c r="H1406" i="1"/>
  <c r="D1406" i="1"/>
  <c r="G1406" i="1" s="1"/>
  <c r="C1406" i="1"/>
  <c r="D1405" i="1"/>
  <c r="G1405" i="1" s="1"/>
  <c r="C1405" i="1"/>
  <c r="H1404" i="1"/>
  <c r="D1404" i="1"/>
  <c r="G1404" i="1" s="1"/>
  <c r="C1404" i="1"/>
  <c r="D1403" i="1"/>
  <c r="C1403" i="1"/>
  <c r="H1402" i="1"/>
  <c r="D1402" i="1"/>
  <c r="G1402" i="1" s="1"/>
  <c r="C1402" i="1"/>
  <c r="H1401" i="1"/>
  <c r="D1401" i="1"/>
  <c r="G1401" i="1" s="1"/>
  <c r="C1401" i="1"/>
  <c r="D1400" i="1"/>
  <c r="G1400" i="1" s="1"/>
  <c r="C1400" i="1"/>
  <c r="D1399" i="1"/>
  <c r="C1399" i="1"/>
  <c r="H1398" i="1"/>
  <c r="D1398" i="1"/>
  <c r="G1398" i="1" s="1"/>
  <c r="C1398" i="1"/>
  <c r="D1397" i="1"/>
  <c r="G1397" i="1" s="1"/>
  <c r="C1397" i="1"/>
  <c r="D1396" i="1"/>
  <c r="C1396" i="1"/>
  <c r="D1395" i="1"/>
  <c r="C1395" i="1"/>
  <c r="H1394" i="1"/>
  <c r="D1394" i="1"/>
  <c r="G1394" i="1" s="1"/>
  <c r="C1394" i="1"/>
  <c r="D1393" i="1"/>
  <c r="C1393" i="1"/>
  <c r="D1392" i="1"/>
  <c r="G1392" i="1" s="1"/>
  <c r="C1392" i="1"/>
  <c r="G1391" i="1"/>
  <c r="D1391" i="1"/>
  <c r="H1391" i="1" s="1"/>
  <c r="C1391" i="1"/>
  <c r="D1390" i="1"/>
  <c r="C1390" i="1"/>
  <c r="D1389" i="1"/>
  <c r="C1389" i="1"/>
  <c r="D1388" i="1"/>
  <c r="D1387" i="1"/>
  <c r="G1387" i="1" s="1"/>
  <c r="C1387" i="1"/>
  <c r="D1386" i="1"/>
  <c r="C1386" i="1"/>
  <c r="D1385" i="1"/>
  <c r="G1385" i="1" s="1"/>
  <c r="C1385" i="1"/>
  <c r="H1384" i="1"/>
  <c r="D1384" i="1"/>
  <c r="G1384" i="1" s="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G1336" i="1"/>
  <c r="D1336" i="1"/>
  <c r="H1336" i="1" s="1"/>
  <c r="C1336" i="1"/>
  <c r="D1335" i="1"/>
  <c r="C1335" i="1"/>
  <c r="G1334" i="1"/>
  <c r="D1334" i="1"/>
  <c r="H1334" i="1" s="1"/>
  <c r="C1334" i="1"/>
  <c r="G1333" i="1"/>
  <c r="D1333" i="1"/>
  <c r="H1333" i="1" s="1"/>
  <c r="C1333" i="1"/>
  <c r="D1332" i="1"/>
  <c r="C1332" i="1"/>
  <c r="D1331" i="1"/>
  <c r="C1331" i="1"/>
  <c r="G1330" i="1"/>
  <c r="D1330" i="1"/>
  <c r="H1330" i="1" s="1"/>
  <c r="C1330" i="1"/>
  <c r="D1329" i="1"/>
  <c r="D1328" i="1"/>
  <c r="C1328" i="1"/>
  <c r="H1327" i="1"/>
  <c r="D1327" i="1"/>
  <c r="G1327" i="1" s="1"/>
  <c r="C1327" i="1"/>
  <c r="H1326" i="1"/>
  <c r="D1326" i="1"/>
  <c r="G1326" i="1" s="1"/>
  <c r="C1326" i="1"/>
  <c r="D1325" i="1"/>
  <c r="G1325" i="1" s="1"/>
  <c r="C1325" i="1"/>
  <c r="D1324" i="1"/>
  <c r="C1324" i="1"/>
  <c r="H1323" i="1"/>
  <c r="D1323" i="1"/>
  <c r="G1323" i="1" s="1"/>
  <c r="C1323" i="1"/>
  <c r="H1322" i="1"/>
  <c r="D1322" i="1"/>
  <c r="G1322" i="1" s="1"/>
  <c r="C1322" i="1"/>
  <c r="H1321" i="1"/>
  <c r="D1321" i="1"/>
  <c r="G1321" i="1" s="1"/>
  <c r="C1321" i="1"/>
  <c r="D1320" i="1"/>
  <c r="C1320" i="1"/>
  <c r="H1319" i="1"/>
  <c r="D1319" i="1"/>
  <c r="G1319" i="1" s="1"/>
  <c r="C1319" i="1"/>
  <c r="H1318" i="1"/>
  <c r="D1318" i="1"/>
  <c r="G1318" i="1" s="1"/>
  <c r="C1318" i="1"/>
  <c r="D1317" i="1"/>
  <c r="C1317" i="1"/>
  <c r="D1316" i="1"/>
  <c r="C1316" i="1"/>
  <c r="H1315" i="1"/>
  <c r="D1315" i="1"/>
  <c r="G1315" i="1" s="1"/>
  <c r="C1315" i="1"/>
  <c r="H1314" i="1"/>
  <c r="D1314" i="1"/>
  <c r="G1314" i="1" s="1"/>
  <c r="C1314" i="1"/>
  <c r="D1313" i="1"/>
  <c r="G1313" i="1" s="1"/>
  <c r="C1313" i="1"/>
  <c r="D1312" i="1"/>
  <c r="C1312" i="1"/>
  <c r="H1311" i="1"/>
  <c r="D1311" i="1"/>
  <c r="G1311" i="1" s="1"/>
  <c r="C1311" i="1"/>
  <c r="H1310" i="1"/>
  <c r="D1310" i="1"/>
  <c r="G1310" i="1" s="1"/>
  <c r="C1310" i="1"/>
  <c r="D1309" i="1"/>
  <c r="G1309" i="1" s="1"/>
  <c r="C1309" i="1"/>
  <c r="D1308" i="1"/>
  <c r="C1308" i="1"/>
  <c r="H1307" i="1"/>
  <c r="D1307" i="1"/>
  <c r="G1307" i="1" s="1"/>
  <c r="C1307" i="1"/>
  <c r="H1306" i="1"/>
  <c r="D1306" i="1"/>
  <c r="G1306" i="1" s="1"/>
  <c r="C1306" i="1"/>
  <c r="H1305" i="1"/>
  <c r="D1305" i="1"/>
  <c r="G1305" i="1" s="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C1278" i="1"/>
  <c r="H1278" i="1" s="1"/>
  <c r="H1277" i="1"/>
  <c r="G1277" i="1"/>
  <c r="D1277" i="1"/>
  <c r="C1277" i="1"/>
  <c r="H1276" i="1"/>
  <c r="G1276" i="1"/>
  <c r="D1276" i="1"/>
  <c r="C1276" i="1"/>
  <c r="D1275" i="1"/>
  <c r="H1275" i="1" s="1"/>
  <c r="C1275" i="1"/>
  <c r="G1275" i="1" s="1"/>
  <c r="D1274" i="1"/>
  <c r="G1274" i="1" s="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D1264" i="1"/>
  <c r="C1264" i="1"/>
  <c r="D1263" i="1"/>
  <c r="H1263" i="1" s="1"/>
  <c r="C1263" i="1"/>
  <c r="G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D1244" i="1"/>
  <c r="C1244" i="1"/>
  <c r="D1243" i="1"/>
  <c r="C1243" i="1"/>
  <c r="H1242" i="1"/>
  <c r="G1242" i="1"/>
  <c r="D1242" i="1"/>
  <c r="C1242" i="1"/>
  <c r="D1241" i="1"/>
  <c r="C1241" i="1"/>
  <c r="D1240" i="1"/>
  <c r="H1240" i="1" s="1"/>
  <c r="C1240" i="1"/>
  <c r="H1239" i="1"/>
  <c r="G1239" i="1"/>
  <c r="D1239" i="1"/>
  <c r="C1239" i="1"/>
  <c r="H1238" i="1"/>
  <c r="G1238" i="1"/>
  <c r="D1238" i="1"/>
  <c r="C1238" i="1"/>
  <c r="D1237" i="1"/>
  <c r="C1237" i="1"/>
  <c r="C1236" i="1"/>
  <c r="D1234" i="1"/>
  <c r="C1234" i="1"/>
  <c r="G1233" i="1"/>
  <c r="D1233" i="1"/>
  <c r="C1233" i="1"/>
  <c r="D1232" i="1"/>
  <c r="H1232" i="1" s="1"/>
  <c r="C1232" i="1"/>
  <c r="D1231" i="1"/>
  <c r="C1231" i="1"/>
  <c r="D1230" i="1"/>
  <c r="C1230" i="1"/>
  <c r="D1229" i="1"/>
  <c r="C1229" i="1"/>
  <c r="G1229" i="1" s="1"/>
  <c r="G1228" i="1"/>
  <c r="D1228" i="1"/>
  <c r="H1228" i="1" s="1"/>
  <c r="C1228" i="1"/>
  <c r="C1227" i="1"/>
  <c r="D1226" i="1"/>
  <c r="C1226" i="1"/>
  <c r="G1225" i="1"/>
  <c r="D1225" i="1"/>
  <c r="H1225" i="1" s="1"/>
  <c r="C1225" i="1"/>
  <c r="D1224" i="1"/>
  <c r="C1224" i="1"/>
  <c r="C1223" i="1"/>
  <c r="H1221" i="1"/>
  <c r="D1221" i="1"/>
  <c r="G1221" i="1" s="1"/>
  <c r="C1221" i="1"/>
  <c r="H1220" i="1"/>
  <c r="D1220" i="1"/>
  <c r="G1220" i="1" s="1"/>
  <c r="C1220" i="1"/>
  <c r="D1219" i="1"/>
  <c r="H1218" i="1"/>
  <c r="G1218" i="1"/>
  <c r="D1218" i="1"/>
  <c r="C1218" i="1"/>
  <c r="D1217" i="1"/>
  <c r="C1217" i="1"/>
  <c r="H1217" i="1" s="1"/>
  <c r="D1216" i="1"/>
  <c r="C1216" i="1"/>
  <c r="H1216" i="1" s="1"/>
  <c r="D1215" i="1"/>
  <c r="D1213" i="1"/>
  <c r="C1213" i="1"/>
  <c r="G1212" i="1"/>
  <c r="D1212" i="1"/>
  <c r="H1212" i="1" s="1"/>
  <c r="C1212" i="1"/>
  <c r="D1211" i="1"/>
  <c r="G1211" i="1" s="1"/>
  <c r="C1211" i="1"/>
  <c r="D1210" i="1"/>
  <c r="H1210" i="1" s="1"/>
  <c r="C1210" i="1"/>
  <c r="D1209" i="1"/>
  <c r="C1209" i="1"/>
  <c r="G1208" i="1"/>
  <c r="D1208" i="1"/>
  <c r="H1208" i="1" s="1"/>
  <c r="C1208" i="1"/>
  <c r="G1207" i="1"/>
  <c r="D1207" i="1"/>
  <c r="H1207" i="1" s="1"/>
  <c r="C1207" i="1"/>
  <c r="G1206" i="1"/>
  <c r="D1206" i="1"/>
  <c r="H1206" i="1" s="1"/>
  <c r="C1206" i="1"/>
  <c r="D1205" i="1"/>
  <c r="C1205" i="1"/>
  <c r="G1204" i="1"/>
  <c r="D1204" i="1"/>
  <c r="H1204" i="1" s="1"/>
  <c r="C1204" i="1"/>
  <c r="G1203" i="1"/>
  <c r="D1203" i="1"/>
  <c r="H1203" i="1" s="1"/>
  <c r="C1203" i="1"/>
  <c r="D1202" i="1"/>
  <c r="C1202" i="1"/>
  <c r="D1201" i="1"/>
  <c r="C1201" i="1"/>
  <c r="G1200" i="1"/>
  <c r="D1200" i="1"/>
  <c r="H1200" i="1" s="1"/>
  <c r="C1200" i="1"/>
  <c r="G1199" i="1"/>
  <c r="D1199" i="1"/>
  <c r="H1199" i="1" s="1"/>
  <c r="C1199" i="1"/>
  <c r="D1198" i="1"/>
  <c r="H1198" i="1" s="1"/>
  <c r="C1198" i="1"/>
  <c r="D1197" i="1"/>
  <c r="C1197" i="1"/>
  <c r="G1196" i="1"/>
  <c r="D1196" i="1"/>
  <c r="H1196" i="1" s="1"/>
  <c r="C1196" i="1"/>
  <c r="G1195" i="1"/>
  <c r="D1195" i="1"/>
  <c r="H1195" i="1" s="1"/>
  <c r="C1195" i="1"/>
  <c r="D1194" i="1"/>
  <c r="H1194" i="1" s="1"/>
  <c r="C1194" i="1"/>
  <c r="D1193" i="1"/>
  <c r="C1193" i="1"/>
  <c r="G1192" i="1"/>
  <c r="D1192" i="1"/>
  <c r="H1192" i="1" s="1"/>
  <c r="C1192" i="1"/>
  <c r="G1191" i="1"/>
  <c r="D1191" i="1"/>
  <c r="H1191" i="1" s="1"/>
  <c r="C1191" i="1"/>
  <c r="G1190" i="1"/>
  <c r="D1190" i="1"/>
  <c r="H1190" i="1" s="1"/>
  <c r="C1190" i="1"/>
  <c r="D1189" i="1"/>
  <c r="C1189" i="1"/>
  <c r="G1188" i="1"/>
  <c r="D1188" i="1"/>
  <c r="H1188" i="1" s="1"/>
  <c r="C1188" i="1"/>
  <c r="G1187" i="1"/>
  <c r="D1187" i="1"/>
  <c r="H1187" i="1" s="1"/>
  <c r="C1187" i="1"/>
  <c r="D1186" i="1"/>
  <c r="C1186"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D1165" i="1"/>
  <c r="C1165" i="1"/>
  <c r="G1164" i="1"/>
  <c r="D1164" i="1"/>
  <c r="H1164" i="1" s="1"/>
  <c r="C1164" i="1"/>
  <c r="G1163" i="1"/>
  <c r="D1163" i="1"/>
  <c r="H1163" i="1" s="1"/>
  <c r="C1163" i="1"/>
  <c r="D1162" i="1"/>
  <c r="H1162" i="1" s="1"/>
  <c r="C1162" i="1"/>
  <c r="D1161" i="1"/>
  <c r="C1161" i="1"/>
  <c r="D1160" i="1"/>
  <c r="C1160" i="1"/>
  <c r="G1160" i="1" s="1"/>
  <c r="G1159" i="1"/>
  <c r="D1159" i="1"/>
  <c r="H1159" i="1" s="1"/>
  <c r="C1159" i="1"/>
  <c r="G1158" i="1"/>
  <c r="D1158" i="1"/>
  <c r="H1158" i="1" s="1"/>
  <c r="C1158" i="1"/>
  <c r="D1157" i="1"/>
  <c r="C1157" i="1"/>
  <c r="D1156" i="1"/>
  <c r="C1156" i="1"/>
  <c r="G1156" i="1" s="1"/>
  <c r="D1155" i="1"/>
  <c r="C1155" i="1"/>
  <c r="G1155" i="1" s="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G1103" i="1"/>
  <c r="D1103" i="1"/>
  <c r="H1103" i="1" s="1"/>
  <c r="C1103" i="1"/>
  <c r="D1102" i="1"/>
  <c r="H1102" i="1" s="1"/>
  <c r="C1102" i="1"/>
  <c r="D1101" i="1"/>
  <c r="C1101" i="1"/>
  <c r="G1100" i="1"/>
  <c r="D1100" i="1"/>
  <c r="H1100" i="1" s="1"/>
  <c r="C1100" i="1"/>
  <c r="G1099" i="1"/>
  <c r="D1099" i="1"/>
  <c r="H1099" i="1" s="1"/>
  <c r="C1099" i="1"/>
  <c r="G1098" i="1"/>
  <c r="D1098" i="1"/>
  <c r="H1098" i="1" s="1"/>
  <c r="C1098"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C1064" i="1"/>
  <c r="H1063" i="1"/>
  <c r="G1063" i="1"/>
  <c r="D1063" i="1"/>
  <c r="C1063" i="1"/>
  <c r="H1062" i="1"/>
  <c r="G1062" i="1"/>
  <c r="D1062" i="1"/>
  <c r="C1062" i="1"/>
  <c r="H1061" i="1"/>
  <c r="G1061" i="1"/>
  <c r="D1061" i="1"/>
  <c r="C1061" i="1"/>
  <c r="D1060" i="1"/>
  <c r="C1060" i="1"/>
  <c r="H1060" i="1" s="1"/>
  <c r="H1059" i="1"/>
  <c r="G1059" i="1"/>
  <c r="D1059" i="1"/>
  <c r="C1059" i="1"/>
  <c r="H1058" i="1"/>
  <c r="G1058" i="1"/>
  <c r="D1058" i="1"/>
  <c r="C1058" i="1"/>
  <c r="H1057" i="1"/>
  <c r="G1057" i="1"/>
  <c r="D1057" i="1"/>
  <c r="C1057" i="1"/>
  <c r="D1056" i="1"/>
  <c r="C1056" i="1"/>
  <c r="H1056" i="1" s="1"/>
  <c r="H1055" i="1"/>
  <c r="G1055" i="1"/>
  <c r="D1055" i="1"/>
  <c r="C1055" i="1"/>
  <c r="G1054" i="1"/>
  <c r="D1054" i="1"/>
  <c r="C1054" i="1"/>
  <c r="H1054" i="1" s="1"/>
  <c r="H1053" i="1"/>
  <c r="G1053" i="1"/>
  <c r="D1053" i="1"/>
  <c r="C1053" i="1"/>
  <c r="D1052" i="1"/>
  <c r="H1052" i="1" s="1"/>
  <c r="C1052" i="1"/>
  <c r="H1051" i="1"/>
  <c r="G1051" i="1"/>
  <c r="D1051" i="1"/>
  <c r="C1051" i="1"/>
  <c r="D1050" i="1"/>
  <c r="C1050" i="1"/>
  <c r="H1049" i="1"/>
  <c r="G1049" i="1"/>
  <c r="D1049" i="1"/>
  <c r="C1049" i="1"/>
  <c r="C1048" i="1"/>
  <c r="D1047" i="1"/>
  <c r="G1045" i="1"/>
  <c r="D1045" i="1"/>
  <c r="H1045" i="1" s="1"/>
  <c r="C1045" i="1"/>
  <c r="G1044" i="1"/>
  <c r="D1044" i="1"/>
  <c r="H1044" i="1" s="1"/>
  <c r="C1044" i="1"/>
  <c r="D1043" i="1"/>
  <c r="C1043" i="1"/>
  <c r="G1042" i="1"/>
  <c r="D1042" i="1"/>
  <c r="H1042" i="1" s="1"/>
  <c r="C1042" i="1"/>
  <c r="G1041" i="1"/>
  <c r="D1041" i="1"/>
  <c r="H1041" i="1" s="1"/>
  <c r="C1041" i="1"/>
  <c r="D1040" i="1"/>
  <c r="C1040" i="1"/>
  <c r="D1039" i="1"/>
  <c r="C1039" i="1"/>
  <c r="G1038" i="1"/>
  <c r="D1038" i="1"/>
  <c r="H1038" i="1" s="1"/>
  <c r="C1038" i="1"/>
  <c r="G1037" i="1"/>
  <c r="D1037" i="1"/>
  <c r="H1037" i="1" s="1"/>
  <c r="C1037" i="1"/>
  <c r="D1036" i="1"/>
  <c r="H1036" i="1" s="1"/>
  <c r="C1036" i="1"/>
  <c r="D1035" i="1"/>
  <c r="C1035" i="1"/>
  <c r="D1034" i="1"/>
  <c r="C1034" i="1"/>
  <c r="D1033" i="1"/>
  <c r="H1033" i="1" s="1"/>
  <c r="C1033" i="1"/>
  <c r="D1032" i="1"/>
  <c r="H1032" i="1" s="1"/>
  <c r="C1032" i="1"/>
  <c r="D1031" i="1"/>
  <c r="C1031" i="1"/>
  <c r="D1030" i="1"/>
  <c r="H1030" i="1" s="1"/>
  <c r="C1030" i="1"/>
  <c r="G1029" i="1"/>
  <c r="D1029" i="1"/>
  <c r="H1029" i="1" s="1"/>
  <c r="C1029" i="1"/>
  <c r="D1028" i="1"/>
  <c r="C1028" i="1"/>
  <c r="D1027" i="1"/>
  <c r="C1027" i="1"/>
  <c r="D1026" i="1"/>
  <c r="C1026" i="1"/>
  <c r="D1025" i="1"/>
  <c r="G1025" i="1" s="1"/>
  <c r="C1025" i="1"/>
  <c r="D1024" i="1"/>
  <c r="C1024" i="1"/>
  <c r="D1023" i="1"/>
  <c r="C1023" i="1"/>
  <c r="G1022" i="1"/>
  <c r="D1022" i="1"/>
  <c r="H1022" i="1" s="1"/>
  <c r="C1022" i="1"/>
  <c r="G1021" i="1"/>
  <c r="D1021" i="1"/>
  <c r="H1021" i="1" s="1"/>
  <c r="C1021" i="1"/>
  <c r="D1020" i="1"/>
  <c r="H1020" i="1" s="1"/>
  <c r="C1020" i="1"/>
  <c r="D1019" i="1"/>
  <c r="C1019" i="1"/>
  <c r="G1018" i="1"/>
  <c r="D1018" i="1"/>
  <c r="H1018" i="1" s="1"/>
  <c r="C1018" i="1"/>
  <c r="D1017" i="1"/>
  <c r="C1017" i="1"/>
  <c r="D1016" i="1"/>
  <c r="H1016" i="1" s="1"/>
  <c r="C1016" i="1"/>
  <c r="D1015" i="1"/>
  <c r="C1015" i="1"/>
  <c r="D1014" i="1"/>
  <c r="C1014" i="1"/>
  <c r="D1013" i="1"/>
  <c r="C1013" i="1"/>
  <c r="D1012" i="1"/>
  <c r="C1012" i="1"/>
  <c r="G1012" i="1" s="1"/>
  <c r="D1011" i="1"/>
  <c r="C1011" i="1"/>
  <c r="D1010" i="1"/>
  <c r="G1010" i="1" s="1"/>
  <c r="C1010" i="1"/>
  <c r="G1009" i="1"/>
  <c r="D1009" i="1"/>
  <c r="H1009" i="1" s="1"/>
  <c r="C1009" i="1"/>
  <c r="D1008" i="1"/>
  <c r="C1008" i="1"/>
  <c r="D1007" i="1"/>
  <c r="C1007" i="1"/>
  <c r="D1006" i="1"/>
  <c r="C1006" i="1"/>
  <c r="G1005" i="1"/>
  <c r="D1005" i="1"/>
  <c r="H1005" i="1" s="1"/>
  <c r="C1005" i="1"/>
  <c r="D1004" i="1"/>
  <c r="C1004" i="1"/>
  <c r="D1003" i="1"/>
  <c r="C1003" i="1"/>
  <c r="D1002" i="1"/>
  <c r="C1002" i="1"/>
  <c r="D1001" i="1"/>
  <c r="C1001" i="1"/>
  <c r="D1000" i="1"/>
  <c r="C1000" i="1"/>
  <c r="D999" i="1"/>
  <c r="C999" i="1"/>
  <c r="D998" i="1"/>
  <c r="C998" i="1"/>
  <c r="D997" i="1"/>
  <c r="C997" i="1"/>
  <c r="D996" i="1"/>
  <c r="G996" i="1" s="1"/>
  <c r="C996" i="1"/>
  <c r="D995" i="1"/>
  <c r="C995" i="1"/>
  <c r="G994" i="1"/>
  <c r="D994" i="1"/>
  <c r="H994" i="1" s="1"/>
  <c r="C994" i="1"/>
  <c r="D993" i="1"/>
  <c r="C993" i="1"/>
  <c r="D992" i="1"/>
  <c r="C992" i="1"/>
  <c r="C991" i="1"/>
  <c r="D989" i="1"/>
  <c r="C989" i="1"/>
  <c r="D988" i="1"/>
  <c r="C988"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H632" i="1" s="1"/>
  <c r="C632" i="1"/>
  <c r="G631" i="1"/>
  <c r="D631" i="1"/>
  <c r="H631" i="1" s="1"/>
  <c r="C631" i="1"/>
  <c r="D628" i="1"/>
  <c r="G628" i="1" s="1"/>
  <c r="C628" i="1"/>
  <c r="D627" i="1"/>
  <c r="C627" i="1"/>
  <c r="H626" i="1"/>
  <c r="D626" i="1"/>
  <c r="G626" i="1" s="1"/>
  <c r="C626" i="1"/>
  <c r="D625" i="1"/>
  <c r="G625" i="1" s="1"/>
  <c r="C625" i="1"/>
  <c r="D624" i="1"/>
  <c r="G624" i="1" s="1"/>
  <c r="C624" i="1"/>
  <c r="D623" i="1"/>
  <c r="C623" i="1"/>
  <c r="H622" i="1"/>
  <c r="D622" i="1"/>
  <c r="G622" i="1" s="1"/>
  <c r="C622" i="1"/>
  <c r="D621" i="1"/>
  <c r="G621" i="1" s="1"/>
  <c r="C621" i="1"/>
  <c r="H620" i="1"/>
  <c r="D620" i="1"/>
  <c r="G620" i="1" s="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D586" i="1"/>
  <c r="C586" i="1"/>
  <c r="G585" i="1"/>
  <c r="D585" i="1"/>
  <c r="H585" i="1" s="1"/>
  <c r="C585" i="1"/>
  <c r="D584" i="1"/>
  <c r="C584" i="1"/>
  <c r="D583" i="1"/>
  <c r="H583" i="1" s="1"/>
  <c r="C583" i="1"/>
  <c r="D582" i="1"/>
  <c r="C582" i="1"/>
  <c r="G581" i="1"/>
  <c r="D581" i="1"/>
  <c r="H581" i="1" s="1"/>
  <c r="C581" i="1"/>
  <c r="D580" i="1"/>
  <c r="H580" i="1" s="1"/>
  <c r="C580" i="1"/>
  <c r="D579" i="1"/>
  <c r="H579" i="1" s="1"/>
  <c r="C579" i="1"/>
  <c r="D578" i="1"/>
  <c r="C578" i="1"/>
  <c r="G577" i="1"/>
  <c r="D577" i="1"/>
  <c r="H577" i="1" s="1"/>
  <c r="C577" i="1"/>
  <c r="D576" i="1"/>
  <c r="H576" i="1" s="1"/>
  <c r="C576" i="1"/>
  <c r="G575" i="1"/>
  <c r="D575" i="1"/>
  <c r="H575" i="1" s="1"/>
  <c r="C575" i="1"/>
  <c r="D574" i="1"/>
  <c r="H573" i="1"/>
  <c r="D573" i="1"/>
  <c r="G573" i="1" s="1"/>
  <c r="C573" i="1"/>
  <c r="D572" i="1"/>
  <c r="C572" i="1"/>
  <c r="D571" i="1"/>
  <c r="C571" i="1"/>
  <c r="H570" i="1"/>
  <c r="D570" i="1"/>
  <c r="G570" i="1" s="1"/>
  <c r="C570" i="1"/>
  <c r="D569" i="1"/>
  <c r="C569" i="1"/>
  <c r="D568" i="1"/>
  <c r="G568" i="1" s="1"/>
  <c r="C568" i="1"/>
  <c r="D567" i="1"/>
  <c r="C567" i="1"/>
  <c r="H566" i="1"/>
  <c r="D566" i="1"/>
  <c r="G566" i="1" s="1"/>
  <c r="C566" i="1"/>
  <c r="D565" i="1"/>
  <c r="G565" i="1" s="1"/>
  <c r="C565" i="1"/>
  <c r="D564" i="1"/>
  <c r="G564" i="1" s="1"/>
  <c r="C564" i="1"/>
  <c r="D563" i="1"/>
  <c r="C563" i="1"/>
  <c r="H562" i="1"/>
  <c r="D562" i="1"/>
  <c r="G562" i="1" s="1"/>
  <c r="C562" i="1"/>
  <c r="D560" i="1"/>
  <c r="C560" i="1"/>
  <c r="H559" i="1"/>
  <c r="G559" i="1"/>
  <c r="D559" i="1"/>
  <c r="C559" i="1"/>
  <c r="H558" i="1"/>
  <c r="G558" i="1"/>
  <c r="D558" i="1"/>
  <c r="C558" i="1"/>
  <c r="D557" i="1"/>
  <c r="C557" i="1"/>
  <c r="H557" i="1" s="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D543" i="1"/>
  <c r="G543" i="1" s="1"/>
  <c r="C543" i="1"/>
  <c r="H542" i="1"/>
  <c r="D542" i="1"/>
  <c r="G542" i="1" s="1"/>
  <c r="C542" i="1"/>
  <c r="D541" i="1"/>
  <c r="C541" i="1"/>
  <c r="D540" i="1"/>
  <c r="G540" i="1" s="1"/>
  <c r="C540" i="1"/>
  <c r="D539" i="1"/>
  <c r="G539" i="1" s="1"/>
  <c r="C539" i="1"/>
  <c r="H538" i="1"/>
  <c r="D538" i="1"/>
  <c r="G538" i="1" s="1"/>
  <c r="C538" i="1"/>
  <c r="D537" i="1"/>
  <c r="D536" i="1"/>
  <c r="H536" i="1" s="1"/>
  <c r="C536" i="1"/>
  <c r="G535" i="1"/>
  <c r="D535" i="1"/>
  <c r="H535" i="1" s="1"/>
  <c r="C535" i="1"/>
  <c r="D534" i="1"/>
  <c r="C534" i="1"/>
  <c r="G533" i="1"/>
  <c r="D533" i="1"/>
  <c r="H533" i="1" s="1"/>
  <c r="C533" i="1"/>
  <c r="G532" i="1"/>
  <c r="D532" i="1"/>
  <c r="H532" i="1" s="1"/>
  <c r="C532" i="1"/>
  <c r="D531" i="1"/>
  <c r="C531" i="1"/>
  <c r="D530" i="1"/>
  <c r="C530" i="1"/>
  <c r="G529" i="1"/>
  <c r="D529" i="1"/>
  <c r="H529" i="1" s="1"/>
  <c r="C529" i="1"/>
  <c r="D528" i="1"/>
  <c r="C528" i="1"/>
  <c r="D527" i="1"/>
  <c r="H527" i="1" s="1"/>
  <c r="C527" i="1"/>
  <c r="D526" i="1"/>
  <c r="C526" i="1"/>
  <c r="G525" i="1"/>
  <c r="D525" i="1"/>
  <c r="H525" i="1" s="1"/>
  <c r="C525" i="1"/>
  <c r="D524" i="1"/>
  <c r="D521" i="1"/>
  <c r="C521" i="1"/>
  <c r="D520" i="1"/>
  <c r="H520" i="1" s="1"/>
  <c r="C520" i="1"/>
  <c r="D519" i="1"/>
  <c r="H519" i="1" s="1"/>
  <c r="C519" i="1"/>
  <c r="G518" i="1"/>
  <c r="D518" i="1"/>
  <c r="H518" i="1" s="1"/>
  <c r="C518" i="1"/>
  <c r="D517" i="1"/>
  <c r="C517" i="1"/>
  <c r="D516" i="1"/>
  <c r="D515" i="1"/>
  <c r="H515" i="1" s="1"/>
  <c r="C515" i="1"/>
  <c r="G514" i="1"/>
  <c r="D514" i="1"/>
  <c r="H514" i="1" s="1"/>
  <c r="C514" i="1"/>
  <c r="D513" i="1"/>
  <c r="D512" i="1"/>
  <c r="G512" i="1" s="1"/>
  <c r="C512" i="1"/>
  <c r="H511" i="1"/>
  <c r="D511" i="1"/>
  <c r="G511" i="1" s="1"/>
  <c r="C511"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C501" i="1"/>
  <c r="H500" i="1"/>
  <c r="G500" i="1"/>
  <c r="D500" i="1"/>
  <c r="C500" i="1"/>
  <c r="H499" i="1"/>
  <c r="G499" i="1"/>
  <c r="D499" i="1"/>
  <c r="C499" i="1"/>
  <c r="H498" i="1"/>
  <c r="G498" i="1"/>
  <c r="D498" i="1"/>
  <c r="C498" i="1"/>
  <c r="H497" i="1"/>
  <c r="G497" i="1"/>
  <c r="D497" i="1"/>
  <c r="C497" i="1"/>
  <c r="D496" i="1"/>
  <c r="D495" i="1"/>
  <c r="C495" i="1"/>
  <c r="D494" i="1"/>
  <c r="C494" i="1"/>
  <c r="D493" i="1"/>
  <c r="C493" i="1"/>
  <c r="D492" i="1"/>
  <c r="C492" i="1"/>
  <c r="D491" i="1"/>
  <c r="C491" i="1"/>
  <c r="D490" i="1"/>
  <c r="C490" i="1"/>
  <c r="D489" i="1"/>
  <c r="C489" i="1"/>
  <c r="D488" i="1"/>
  <c r="C488" i="1"/>
  <c r="D487" i="1"/>
  <c r="C487" i="1"/>
  <c r="D486" i="1"/>
  <c r="C486" i="1"/>
  <c r="D485" i="1"/>
  <c r="C485" i="1"/>
  <c r="D484" i="1"/>
  <c r="D483" i="1"/>
  <c r="H483" i="1" s="1"/>
  <c r="C483" i="1"/>
  <c r="G482" i="1"/>
  <c r="D482" i="1"/>
  <c r="H482" i="1" s="1"/>
  <c r="C482" i="1"/>
  <c r="D481" i="1"/>
  <c r="C481" i="1"/>
  <c r="D480" i="1"/>
  <c r="H480" i="1" s="1"/>
  <c r="C480" i="1"/>
  <c r="D479" i="1"/>
  <c r="H479" i="1" s="1"/>
  <c r="C479" i="1"/>
  <c r="D477" i="1"/>
  <c r="G477" i="1" s="1"/>
  <c r="C477" i="1"/>
  <c r="D476" i="1"/>
  <c r="G476" i="1" s="1"/>
  <c r="C476" i="1"/>
  <c r="D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D467" i="1"/>
  <c r="G465" i="1"/>
  <c r="D465" i="1"/>
  <c r="H465" i="1" s="1"/>
  <c r="C465" i="1"/>
  <c r="D464" i="1"/>
  <c r="C464" i="1"/>
  <c r="D463" i="1"/>
  <c r="H463" i="1" s="1"/>
  <c r="C463" i="1"/>
  <c r="D462" i="1"/>
  <c r="H462" i="1" s="1"/>
  <c r="C462" i="1"/>
  <c r="G461" i="1"/>
  <c r="D461" i="1"/>
  <c r="H461" i="1" s="1"/>
  <c r="C461" i="1"/>
  <c r="D460" i="1"/>
  <c r="C460" i="1"/>
  <c r="D459" i="1"/>
  <c r="H459" i="1" s="1"/>
  <c r="C459" i="1"/>
  <c r="D458" i="1"/>
  <c r="H458" i="1" s="1"/>
  <c r="C458" i="1"/>
  <c r="G457" i="1"/>
  <c r="D457" i="1"/>
  <c r="H457" i="1" s="1"/>
  <c r="C457" i="1"/>
  <c r="D456" i="1"/>
  <c r="C456" i="1"/>
  <c r="D455" i="1"/>
  <c r="H455" i="1" s="1"/>
  <c r="C455" i="1"/>
  <c r="D454" i="1"/>
  <c r="D453" i="1"/>
  <c r="D452" i="1"/>
  <c r="C452" i="1"/>
  <c r="G452" i="1" s="1"/>
  <c r="H451" i="1"/>
  <c r="G451" i="1"/>
  <c r="D451" i="1"/>
  <c r="C451" i="1"/>
  <c r="H450" i="1"/>
  <c r="G450" i="1"/>
  <c r="D450" i="1"/>
  <c r="C450" i="1"/>
  <c r="D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D436" i="1"/>
  <c r="D435" i="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D416" i="1"/>
  <c r="D413" i="1"/>
  <c r="C413" i="1"/>
  <c r="D412" i="1"/>
  <c r="C412" i="1"/>
  <c r="D406" i="1"/>
  <c r="C406" i="1"/>
  <c r="H405" i="1"/>
  <c r="D405" i="1"/>
  <c r="G405" i="1" s="1"/>
  <c r="C405" i="1"/>
  <c r="H404" i="1"/>
  <c r="D404" i="1"/>
  <c r="G404" i="1" s="1"/>
  <c r="C404" i="1"/>
  <c r="D401" i="1"/>
  <c r="C401" i="1"/>
  <c r="D400" i="1"/>
  <c r="C400" i="1"/>
  <c r="D399" i="1"/>
  <c r="C399" i="1"/>
  <c r="D398" i="1"/>
  <c r="C398" i="1"/>
  <c r="D397" i="1"/>
  <c r="D396" i="1"/>
  <c r="H396" i="1" s="1"/>
  <c r="C396" i="1"/>
  <c r="D395" i="1"/>
  <c r="H395" i="1" s="1"/>
  <c r="C395" i="1"/>
  <c r="D394" i="1"/>
  <c r="H394" i="1" s="1"/>
  <c r="C394" i="1"/>
  <c r="D393" i="1"/>
  <c r="H393" i="1" s="1"/>
  <c r="C393" i="1"/>
  <c r="D392" i="1"/>
  <c r="D391" i="1"/>
  <c r="H390" i="1"/>
  <c r="G390" i="1"/>
  <c r="D390" i="1"/>
  <c r="C390" i="1"/>
  <c r="H389" i="1"/>
  <c r="G389" i="1"/>
  <c r="D389" i="1"/>
  <c r="C389" i="1"/>
  <c r="D388" i="1"/>
  <c r="C388" i="1"/>
  <c r="H387" i="1"/>
  <c r="G387" i="1"/>
  <c r="D387" i="1"/>
  <c r="C387" i="1"/>
  <c r="D386" i="1"/>
  <c r="D385" i="1"/>
  <c r="C385" i="1"/>
  <c r="D384" i="1"/>
  <c r="C384" i="1"/>
  <c r="D383" i="1"/>
  <c r="D382" i="1"/>
  <c r="H382" i="1" s="1"/>
  <c r="C382" i="1"/>
  <c r="D381" i="1"/>
  <c r="H381" i="1" s="1"/>
  <c r="C381" i="1"/>
  <c r="D380" i="1"/>
  <c r="H380" i="1" s="1"/>
  <c r="C380" i="1"/>
  <c r="D379" i="1"/>
  <c r="C379" i="1"/>
  <c r="D378" i="1"/>
  <c r="H377" i="1"/>
  <c r="D377" i="1"/>
  <c r="G377" i="1" s="1"/>
  <c r="C377" i="1"/>
  <c r="H376" i="1"/>
  <c r="D376" i="1"/>
  <c r="G376" i="1" s="1"/>
  <c r="C376" i="1"/>
  <c r="H375" i="1"/>
  <c r="D375" i="1"/>
  <c r="G375" i="1" s="1"/>
  <c r="C375" i="1"/>
  <c r="D374" i="1"/>
  <c r="C374" i="1"/>
  <c r="H374" i="1" s="1"/>
  <c r="D373" i="1"/>
  <c r="C373" i="1"/>
  <c r="H373" i="1" s="1"/>
  <c r="H372" i="1"/>
  <c r="D372" i="1"/>
  <c r="G372" i="1" s="1"/>
  <c r="C372" i="1"/>
  <c r="D371" i="1"/>
  <c r="C371" i="1"/>
  <c r="H371" i="1" s="1"/>
  <c r="H370" i="1"/>
  <c r="D370" i="1"/>
  <c r="G370" i="1" s="1"/>
  <c r="C370" i="1"/>
  <c r="D369" i="1"/>
  <c r="C369" i="1"/>
  <c r="H369" i="1" s="1"/>
  <c r="D368" i="1"/>
  <c r="C368" i="1"/>
  <c r="H368" i="1" s="1"/>
  <c r="D367" i="1"/>
  <c r="C367" i="1"/>
  <c r="H367" i="1" s="1"/>
  <c r="D366" i="1"/>
  <c r="C366" i="1"/>
  <c r="H366" i="1" s="1"/>
  <c r="D365" i="1"/>
  <c r="C365" i="1"/>
  <c r="H365" i="1" s="1"/>
  <c r="D364" i="1"/>
  <c r="C364" i="1"/>
  <c r="H364" i="1" s="1"/>
  <c r="H363" i="1"/>
  <c r="D363" i="1"/>
  <c r="G363" i="1" s="1"/>
  <c r="C363" i="1"/>
  <c r="H362" i="1"/>
  <c r="D362" i="1"/>
  <c r="G362" i="1" s="1"/>
  <c r="C362" i="1"/>
  <c r="H361" i="1"/>
  <c r="D361" i="1"/>
  <c r="G361" i="1" s="1"/>
  <c r="C361" i="1"/>
  <c r="H360" i="1"/>
  <c r="D360" i="1"/>
  <c r="G360" i="1" s="1"/>
  <c r="C360" i="1"/>
  <c r="D359" i="1"/>
  <c r="D357" i="1"/>
  <c r="C357" i="1"/>
  <c r="D356" i="1"/>
  <c r="C356" i="1"/>
  <c r="D355" i="1"/>
  <c r="C355" i="1"/>
  <c r="D354" i="1"/>
  <c r="C354" i="1"/>
  <c r="D353" i="1"/>
  <c r="C353" i="1"/>
  <c r="D352" i="1"/>
  <c r="C352" i="1"/>
  <c r="D351" i="1"/>
  <c r="D350" i="1"/>
  <c r="H350" i="1" s="1"/>
  <c r="C350" i="1"/>
  <c r="D349" i="1"/>
  <c r="H349" i="1" s="1"/>
  <c r="C349" i="1"/>
  <c r="D348" i="1"/>
  <c r="H348" i="1" s="1"/>
  <c r="C348" i="1"/>
  <c r="D347" i="1"/>
  <c r="H347" i="1" s="1"/>
  <c r="C347" i="1"/>
  <c r="D346" i="1"/>
  <c r="H344" i="1"/>
  <c r="G344" i="1"/>
  <c r="D344" i="1"/>
  <c r="C344" i="1"/>
  <c r="D343" i="1"/>
  <c r="D342" i="1"/>
  <c r="C342" i="1"/>
  <c r="D341" i="1"/>
  <c r="C341" i="1"/>
  <c r="D340" i="1"/>
  <c r="D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D324" i="1"/>
  <c r="H324" i="1" s="1"/>
  <c r="C324" i="1"/>
  <c r="H323" i="1"/>
  <c r="G323" i="1"/>
  <c r="D323" i="1"/>
  <c r="C323" i="1"/>
  <c r="D322" i="1"/>
  <c r="G322" i="1" s="1"/>
  <c r="C322"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D313" i="1"/>
  <c r="C313" i="1"/>
  <c r="H313" i="1" s="1"/>
  <c r="D312" i="1"/>
  <c r="D311" i="1"/>
  <c r="C311" i="1"/>
  <c r="D310" i="1"/>
  <c r="C310" i="1"/>
  <c r="D309" i="1"/>
  <c r="C309" i="1"/>
  <c r="D308" i="1"/>
  <c r="C308" i="1"/>
  <c r="D307" i="1"/>
  <c r="D306"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H298" i="1"/>
  <c r="G298" i="1"/>
  <c r="D298" i="1"/>
  <c r="C298" i="1"/>
  <c r="H297" i="1"/>
  <c r="G297" i="1"/>
  <c r="D297" i="1"/>
  <c r="C297" i="1"/>
  <c r="H296" i="1"/>
  <c r="G296" i="1"/>
  <c r="D296" i="1"/>
  <c r="C296" i="1"/>
  <c r="H295" i="1"/>
  <c r="G295" i="1"/>
  <c r="D295" i="1"/>
  <c r="C295" i="1"/>
  <c r="D294" i="1"/>
  <c r="D292" i="1"/>
  <c r="H292" i="1" s="1"/>
  <c r="C292" i="1"/>
  <c r="D291" i="1"/>
  <c r="C291" i="1"/>
  <c r="D290" i="1"/>
  <c r="C290" i="1"/>
  <c r="D289" i="1"/>
  <c r="H289" i="1" s="1"/>
  <c r="C289" i="1"/>
  <c r="D288" i="1"/>
  <c r="C288" i="1"/>
  <c r="D284" i="1"/>
  <c r="D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D264" i="1"/>
  <c r="D263" i="1"/>
  <c r="C263" i="1"/>
  <c r="H263" i="1" s="1"/>
  <c r="D262" i="1"/>
  <c r="C262" i="1"/>
  <c r="H262" i="1" s="1"/>
  <c r="D261" i="1"/>
  <c r="C261" i="1"/>
  <c r="H261" i="1" s="1"/>
  <c r="D260" i="1"/>
  <c r="C260" i="1"/>
  <c r="H260" i="1" s="1"/>
  <c r="D258" i="1"/>
  <c r="C258" i="1"/>
  <c r="D257" i="1"/>
  <c r="C257" i="1"/>
  <c r="D256" i="1"/>
  <c r="C256" i="1"/>
  <c r="D254" i="1"/>
  <c r="H254" i="1" s="1"/>
  <c r="C254" i="1"/>
  <c r="D253" i="1"/>
  <c r="H253" i="1" s="1"/>
  <c r="C253" i="1"/>
  <c r="D252" i="1"/>
  <c r="H252" i="1" s="1"/>
  <c r="C252" i="1"/>
  <c r="D251" i="1"/>
  <c r="H251" i="1" s="1"/>
  <c r="C251" i="1"/>
  <c r="D250" i="1"/>
  <c r="H250" i="1" s="1"/>
  <c r="C250" i="1"/>
  <c r="D249" i="1"/>
  <c r="H247" i="1"/>
  <c r="G247" i="1"/>
  <c r="D247" i="1"/>
  <c r="C247" i="1"/>
  <c r="D246" i="1"/>
  <c r="C246" i="1"/>
  <c r="H246" i="1" s="1"/>
  <c r="D245" i="1"/>
  <c r="H245" i="1" s="1"/>
  <c r="C245" i="1"/>
  <c r="D244" i="1"/>
  <c r="C244" i="1"/>
  <c r="H244" i="1" s="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D219" i="1"/>
  <c r="C219" i="1"/>
  <c r="H219" i="1" s="1"/>
  <c r="H218" i="1"/>
  <c r="D218" i="1"/>
  <c r="G218" i="1" s="1"/>
  <c r="C218" i="1"/>
  <c r="H217" i="1"/>
  <c r="D217" i="1"/>
  <c r="G217" i="1" s="1"/>
  <c r="C217" i="1"/>
  <c r="H216" i="1"/>
  <c r="D216" i="1"/>
  <c r="G216" i="1" s="1"/>
  <c r="C216" i="1"/>
  <c r="C215" i="1"/>
  <c r="H214" i="1"/>
  <c r="D214" i="1"/>
  <c r="G214" i="1" s="1"/>
  <c r="C214" i="1"/>
  <c r="H213" i="1"/>
  <c r="D213" i="1"/>
  <c r="G213" i="1" s="1"/>
  <c r="C213" i="1"/>
  <c r="H212" i="1"/>
  <c r="D212" i="1"/>
  <c r="G212" i="1" s="1"/>
  <c r="C212" i="1"/>
  <c r="H210" i="1"/>
  <c r="G210" i="1"/>
  <c r="D210" i="1"/>
  <c r="C210" i="1"/>
  <c r="H209" i="1"/>
  <c r="D209" i="1"/>
  <c r="C209" i="1"/>
  <c r="D208" i="1"/>
  <c r="C208" i="1"/>
  <c r="H208" i="1" s="1"/>
  <c r="D207" i="1"/>
  <c r="C207" i="1"/>
  <c r="H207" i="1" s="1"/>
  <c r="D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H185" i="1" s="1"/>
  <c r="C185" i="1"/>
  <c r="D184" i="1"/>
  <c r="C184" i="1"/>
  <c r="D183" i="1"/>
  <c r="C183" i="1"/>
  <c r="D182" i="1"/>
  <c r="C182" i="1"/>
  <c r="D181" i="1"/>
  <c r="C181" i="1"/>
  <c r="D180" i="1"/>
  <c r="C180" i="1"/>
  <c r="D179" i="1"/>
  <c r="C179" i="1"/>
  <c r="D178" i="1"/>
  <c r="H178" i="1" s="1"/>
  <c r="C178" i="1"/>
  <c r="D177" i="1"/>
  <c r="C177" i="1"/>
  <c r="D176" i="1"/>
  <c r="C176" i="1"/>
  <c r="D175" i="1"/>
  <c r="C175" i="1"/>
  <c r="D174" i="1"/>
  <c r="C174" i="1"/>
  <c r="D173" i="1"/>
  <c r="D172" i="1"/>
  <c r="C172" i="1"/>
  <c r="H172" i="1" s="1"/>
  <c r="H171" i="1"/>
  <c r="D171" i="1"/>
  <c r="G171" i="1" s="1"/>
  <c r="C171" i="1"/>
  <c r="D170" i="1"/>
  <c r="G170" i="1" s="1"/>
  <c r="C170" i="1"/>
  <c r="D169" i="1"/>
  <c r="C169" i="1"/>
  <c r="H169" i="1" s="1"/>
  <c r="D168" i="1"/>
  <c r="C168" i="1"/>
  <c r="H168" i="1" s="1"/>
  <c r="D167" i="1"/>
  <c r="C167" i="1"/>
  <c r="H167" i="1" s="1"/>
  <c r="D166" i="1"/>
  <c r="C166" i="1"/>
  <c r="H166" i="1" s="1"/>
  <c r="D165" i="1"/>
  <c r="C165" i="1"/>
  <c r="H165" i="1" s="1"/>
  <c r="D164" i="1"/>
  <c r="C164" i="1"/>
  <c r="H164" i="1" s="1"/>
  <c r="D163" i="1"/>
  <c r="C163" i="1"/>
  <c r="H163" i="1" s="1"/>
  <c r="H162" i="1"/>
  <c r="D162" i="1"/>
  <c r="G162" i="1" s="1"/>
  <c r="C162" i="1"/>
  <c r="D161" i="1"/>
  <c r="C161" i="1"/>
  <c r="H161" i="1" s="1"/>
  <c r="D160" i="1"/>
  <c r="D158" i="1"/>
  <c r="C158" i="1"/>
  <c r="D157" i="1"/>
  <c r="C157" i="1"/>
  <c r="D156" i="1"/>
  <c r="C156" i="1"/>
  <c r="D155" i="1"/>
  <c r="C155" i="1"/>
  <c r="D154" i="1"/>
  <c r="C154" i="1"/>
  <c r="D153" i="1"/>
  <c r="H153" i="1" s="1"/>
  <c r="C153" i="1"/>
  <c r="G152" i="1"/>
  <c r="D152" i="1"/>
  <c r="H152" i="1" s="1"/>
  <c r="C152" i="1"/>
  <c r="D151" i="1"/>
  <c r="C151" i="1"/>
  <c r="D150" i="1"/>
  <c r="C150" i="1"/>
  <c r="D149" i="1"/>
  <c r="C149" i="1"/>
  <c r="D146" i="1"/>
  <c r="C146" i="1"/>
  <c r="H146" i="1" s="1"/>
  <c r="H145" i="1"/>
  <c r="D145" i="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G134" i="1"/>
  <c r="D134" i="1"/>
  <c r="H134" i="1" s="1"/>
  <c r="C134" i="1"/>
  <c r="G133" i="1"/>
  <c r="D133" i="1"/>
  <c r="H133" i="1" s="1"/>
  <c r="C133" i="1"/>
  <c r="D132" i="1"/>
  <c r="H132" i="1" s="1"/>
  <c r="C132" i="1"/>
  <c r="D131" i="1"/>
  <c r="C131" i="1"/>
  <c r="D130" i="1"/>
  <c r="C130" i="1"/>
  <c r="D128" i="1"/>
  <c r="C128" i="1"/>
  <c r="D127" i="1"/>
  <c r="C127" i="1"/>
  <c r="D126" i="1"/>
  <c r="C126" i="1"/>
  <c r="D125" i="1"/>
  <c r="C125" i="1"/>
  <c r="D124" i="1"/>
  <c r="D123" i="1"/>
  <c r="C123" i="1"/>
  <c r="D122" i="1"/>
  <c r="C122" i="1"/>
  <c r="H122" i="1" s="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G107" i="1"/>
  <c r="D107" i="1"/>
  <c r="H107" i="1" s="1"/>
  <c r="C107" i="1"/>
  <c r="G106" i="1"/>
  <c r="D106" i="1"/>
  <c r="H106" i="1" s="1"/>
  <c r="C106" i="1"/>
  <c r="D105" i="1"/>
  <c r="H105" i="1" s="1"/>
  <c r="C105" i="1"/>
  <c r="D104" i="1"/>
  <c r="H104" i="1" s="1"/>
  <c r="C104" i="1"/>
  <c r="D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3" i="1"/>
  <c r="G93" i="1"/>
  <c r="D93" i="1"/>
  <c r="C93" i="1"/>
  <c r="D92" i="1"/>
  <c r="H92" i="1" s="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D82" i="1"/>
  <c r="C82" i="1"/>
  <c r="H82" i="1" s="1"/>
  <c r="D81" i="1"/>
  <c r="C81" i="1"/>
  <c r="H80" i="1"/>
  <c r="G80" i="1"/>
  <c r="D80" i="1"/>
  <c r="C80" i="1"/>
  <c r="D79" i="1"/>
  <c r="D77" i="1"/>
  <c r="C77" i="1"/>
  <c r="D76" i="1"/>
  <c r="C76" i="1"/>
  <c r="D75" i="1"/>
  <c r="C75" i="1"/>
  <c r="D74" i="1"/>
  <c r="C74" i="1"/>
  <c r="D73" i="1"/>
  <c r="C73" i="1"/>
  <c r="D72" i="1"/>
  <c r="C72" i="1"/>
  <c r="D71" i="1"/>
  <c r="C71" i="1"/>
  <c r="D70" i="1"/>
  <c r="C70" i="1"/>
  <c r="D69" i="1"/>
  <c r="C69" i="1"/>
  <c r="D68" i="1"/>
  <c r="C68" i="1"/>
  <c r="D67" i="1"/>
  <c r="H66" i="1"/>
  <c r="D66" i="1"/>
  <c r="G66" i="1" s="1"/>
  <c r="C66" i="1"/>
  <c r="D65" i="1"/>
  <c r="G65" i="1" s="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D54" i="1"/>
  <c r="C54" i="1"/>
  <c r="D53" i="1"/>
  <c r="C53" i="1"/>
  <c r="D52" i="1"/>
  <c r="H52" i="1" s="1"/>
  <c r="C52" i="1"/>
  <c r="D51" i="1"/>
  <c r="C51" i="1"/>
  <c r="D50" i="1"/>
  <c r="C50" i="1"/>
  <c r="D49" i="1"/>
  <c r="H49" i="1" s="1"/>
  <c r="C49" i="1"/>
  <c r="D48" i="1"/>
  <c r="H48" i="1" s="1"/>
  <c r="C48" i="1"/>
  <c r="D47" i="1"/>
  <c r="H45" i="1"/>
  <c r="D45" i="1"/>
  <c r="G45" i="1" s="1"/>
  <c r="C45" i="1"/>
  <c r="H44" i="1"/>
  <c r="D44" i="1"/>
  <c r="G44" i="1" s="1"/>
  <c r="C44" i="1"/>
  <c r="H43" i="1"/>
  <c r="D43" i="1"/>
  <c r="G43" i="1" s="1"/>
  <c r="C43" i="1"/>
  <c r="H42" i="1"/>
  <c r="D42" i="1"/>
  <c r="G42" i="1" s="1"/>
  <c r="C42" i="1"/>
  <c r="H41" i="1"/>
  <c r="D41" i="1"/>
  <c r="G41" i="1" s="1"/>
  <c r="C41" i="1"/>
  <c r="D40" i="1"/>
  <c r="H39" i="1"/>
  <c r="G39" i="1"/>
  <c r="D39" i="1"/>
  <c r="C39" i="1"/>
  <c r="H38" i="1"/>
  <c r="G38" i="1"/>
  <c r="D38" i="1"/>
  <c r="C38" i="1"/>
  <c r="H37" i="1"/>
  <c r="G37" i="1"/>
  <c r="D37" i="1"/>
  <c r="C37" i="1"/>
  <c r="H36" i="1"/>
  <c r="G36" i="1"/>
  <c r="D36" i="1"/>
  <c r="C36" i="1"/>
  <c r="H35" i="1"/>
  <c r="G35" i="1"/>
  <c r="D35" i="1"/>
  <c r="C35" i="1"/>
  <c r="H34" i="1"/>
  <c r="G34" i="1"/>
  <c r="D34" i="1"/>
  <c r="C34" i="1"/>
  <c r="D33" i="1"/>
  <c r="G32" i="1"/>
  <c r="D32" i="1"/>
  <c r="H32" i="1" s="1"/>
  <c r="C32" i="1"/>
  <c r="D31" i="1"/>
  <c r="H31" i="1" s="1"/>
  <c r="C31" i="1"/>
  <c r="D30" i="1"/>
  <c r="H30" i="1" s="1"/>
  <c r="C30" i="1"/>
  <c r="G29" i="1"/>
  <c r="D29" i="1"/>
  <c r="H29" i="1" s="1"/>
  <c r="C29" i="1"/>
  <c r="G28" i="1"/>
  <c r="D28" i="1"/>
  <c r="H28" i="1" s="1"/>
  <c r="C28" i="1"/>
  <c r="D27" i="1"/>
  <c r="H27" i="1" s="1"/>
  <c r="C27" i="1"/>
  <c r="D26" i="1"/>
  <c r="H26" i="1" s="1"/>
  <c r="C26" i="1"/>
  <c r="G25" i="1"/>
  <c r="D25" i="1"/>
  <c r="H25" i="1" s="1"/>
  <c r="C25" i="1"/>
  <c r="G24" i="1"/>
  <c r="D24" i="1"/>
  <c r="H24" i="1" s="1"/>
  <c r="C24" i="1"/>
  <c r="D23" i="1"/>
  <c r="H23" i="1" s="1"/>
  <c r="C23" i="1"/>
  <c r="D22" i="1"/>
  <c r="H22" i="1" s="1"/>
  <c r="C22" i="1"/>
  <c r="G21" i="1"/>
  <c r="D21" i="1"/>
  <c r="H21" i="1" s="1"/>
  <c r="C21" i="1"/>
  <c r="G20" i="1"/>
  <c r="D20" i="1"/>
  <c r="H20" i="1" s="1"/>
  <c r="C20" i="1"/>
  <c r="D19" i="1"/>
  <c r="H19" i="1" s="1"/>
  <c r="C19" i="1"/>
  <c r="D18" i="1"/>
  <c r="H18" i="1" s="1"/>
  <c r="C18" i="1"/>
  <c r="G17" i="1"/>
  <c r="D17" i="1"/>
  <c r="H17" i="1" s="1"/>
  <c r="C17" i="1"/>
  <c r="G16" i="1"/>
  <c r="D16" i="1"/>
  <c r="H16" i="1" s="1"/>
  <c r="C16" i="1"/>
  <c r="D15" i="1"/>
  <c r="H15" i="1" s="1"/>
  <c r="C15" i="1"/>
  <c r="D14" i="1"/>
  <c r="H14" i="1" s="1"/>
  <c r="C14" i="1"/>
  <c r="G13" i="1"/>
  <c r="D13" i="1"/>
  <c r="H13" i="1" s="1"/>
  <c r="C13" i="1"/>
  <c r="G12" i="1"/>
  <c r="D12" i="1"/>
  <c r="H12" i="1" s="1"/>
  <c r="C12" i="1"/>
  <c r="D11" i="1"/>
  <c r="H11" i="1" s="1"/>
  <c r="C11" i="1"/>
  <c r="D10" i="1"/>
  <c r="H10" i="1" s="1"/>
  <c r="C10" i="1"/>
  <c r="G9" i="1"/>
  <c r="D9" i="1"/>
  <c r="H9" i="1" s="1"/>
  <c r="C9" i="1"/>
  <c r="G8" i="1"/>
  <c r="D8" i="1"/>
  <c r="H8" i="1" s="1"/>
  <c r="C8" i="1"/>
  <c r="D7" i="1"/>
  <c r="H7" i="1" s="1"/>
  <c r="C7" i="1"/>
  <c r="D6" i="1"/>
  <c r="H6" i="1" s="1"/>
  <c r="C6" i="1"/>
  <c r="G5" i="1"/>
  <c r="D5" i="1"/>
  <c r="H5" i="1" s="1"/>
  <c r="C5" i="1"/>
  <c r="D4" i="1"/>
  <c r="G1052" i="1" l="1"/>
  <c r="D1048" i="1"/>
  <c r="H1048" i="1" s="1"/>
  <c r="G1224" i="1"/>
  <c r="E22" i="9"/>
  <c r="G324" i="1"/>
  <c r="H1004" i="1"/>
  <c r="G1265" i="1"/>
  <c r="H1241" i="1"/>
  <c r="G1240" i="1"/>
  <c r="H1243" i="1"/>
  <c r="H1244" i="1"/>
  <c r="H1245" i="1"/>
  <c r="H1274" i="1"/>
  <c r="H1264" i="1"/>
  <c r="H1050" i="1"/>
  <c r="G1237" i="1"/>
  <c r="G1232" i="1"/>
  <c r="E281" i="9"/>
  <c r="B281" i="9" s="1"/>
  <c r="E245" i="5"/>
  <c r="D1222" i="1" s="1"/>
  <c r="F250" i="5"/>
  <c r="E279" i="9"/>
  <c r="B279" i="9" s="1"/>
  <c r="F239" i="5"/>
  <c r="E39" i="9"/>
  <c r="B39" i="9" s="1"/>
  <c r="F217" i="9"/>
  <c r="H406" i="1"/>
  <c r="D411" i="1"/>
  <c r="E273" i="9"/>
  <c r="B273" i="9" s="1"/>
  <c r="E114" i="6"/>
  <c r="F122" i="6"/>
  <c r="H113" i="1"/>
  <c r="H83" i="1"/>
  <c r="H1580" i="1"/>
  <c r="C1576" i="1"/>
  <c r="G1576" i="1" s="1"/>
  <c r="G1561" i="1"/>
  <c r="D49" i="8"/>
  <c r="C1524" i="1" s="1"/>
  <c r="G1524" i="1" s="1"/>
  <c r="H1521" i="1"/>
  <c r="G1531" i="1"/>
  <c r="H1519" i="1"/>
  <c r="G1519" i="1"/>
  <c r="H1509" i="1"/>
  <c r="G1507" i="1"/>
  <c r="D24" i="8"/>
  <c r="C1499" i="1" s="1"/>
  <c r="H1499" i="1" s="1"/>
  <c r="G1491" i="1"/>
  <c r="G1505" i="1"/>
  <c r="G1489" i="1"/>
  <c r="G1503" i="1"/>
  <c r="C1483" i="1"/>
  <c r="E26" i="9"/>
  <c r="F214" i="9"/>
  <c r="B214" i="9" s="1"/>
  <c r="D22" i="7"/>
  <c r="E288" i="9"/>
  <c r="B288" i="9" s="1"/>
  <c r="E284" i="9"/>
  <c r="B284" i="9" s="1"/>
  <c r="F146" i="5"/>
  <c r="E287" i="9"/>
  <c r="B287" i="9" s="1"/>
  <c r="G1064" i="1"/>
  <c r="F78" i="5"/>
  <c r="G1028" i="1"/>
  <c r="F56" i="5"/>
  <c r="G1034" i="1"/>
  <c r="G1033" i="1"/>
  <c r="G1030" i="1"/>
  <c r="G1026" i="1"/>
  <c r="F45" i="5"/>
  <c r="G1017" i="1"/>
  <c r="G1013" i="1"/>
  <c r="G1014" i="1"/>
  <c r="F35" i="5"/>
  <c r="G1006" i="1"/>
  <c r="G1002" i="1"/>
  <c r="G1001" i="1"/>
  <c r="F19" i="5"/>
  <c r="G997" i="1"/>
  <c r="G998" i="1"/>
  <c r="E12" i="5"/>
  <c r="D990" i="1" s="1"/>
  <c r="G993" i="1"/>
  <c r="G989" i="1"/>
  <c r="F652" i="4"/>
  <c r="H560" i="1"/>
  <c r="F563" i="4"/>
  <c r="F455" i="4"/>
  <c r="G388" i="1"/>
  <c r="F383" i="4"/>
  <c r="F369" i="4"/>
  <c r="H321" i="1"/>
  <c r="H322" i="1"/>
  <c r="F312" i="4"/>
  <c r="E263" i="4"/>
  <c r="D259" i="1" s="1"/>
  <c r="E69" i="9"/>
  <c r="B69" i="9" s="1"/>
  <c r="E252" i="4"/>
  <c r="D248" i="1" s="1"/>
  <c r="F259" i="4"/>
  <c r="G245" i="1"/>
  <c r="H243" i="1"/>
  <c r="G209" i="1"/>
  <c r="E196" i="4"/>
  <c r="D192" i="1" s="1"/>
  <c r="E46" i="9"/>
  <c r="F188" i="4"/>
  <c r="F220" i="9"/>
  <c r="F219" i="9"/>
  <c r="B219" i="9" s="1"/>
  <c r="F218" i="9"/>
  <c r="B218" i="9" s="1"/>
  <c r="E42" i="9"/>
  <c r="E41" i="9"/>
  <c r="B41" i="9" s="1"/>
  <c r="F177" i="4"/>
  <c r="H170" i="1"/>
  <c r="F169" i="4"/>
  <c r="E163" i="4"/>
  <c r="D159" i="1" s="1"/>
  <c r="E152" i="4"/>
  <c r="D148" i="1" s="1"/>
  <c r="G153" i="1"/>
  <c r="F153" i="4"/>
  <c r="G149" i="1"/>
  <c r="G130" i="1"/>
  <c r="H121" i="1"/>
  <c r="H123" i="1"/>
  <c r="F125" i="4"/>
  <c r="E37" i="9"/>
  <c r="B37" i="9" s="1"/>
  <c r="E106" i="4"/>
  <c r="D102" i="1" s="1"/>
  <c r="F216" i="9"/>
  <c r="B216" i="9" s="1"/>
  <c r="G92" i="1"/>
  <c r="E82" i="4"/>
  <c r="D78" i="1" s="1"/>
  <c r="H81" i="1"/>
  <c r="F77" i="4"/>
  <c r="H65" i="1"/>
  <c r="G50" i="1"/>
  <c r="G54" i="1"/>
  <c r="F54" i="4"/>
  <c r="G51" i="1"/>
  <c r="G1264" i="1"/>
  <c r="G1245" i="1"/>
  <c r="G1244" i="1"/>
  <c r="G1243" i="1"/>
  <c r="G1241" i="1"/>
  <c r="H1229" i="1"/>
  <c r="H1014" i="1"/>
  <c r="H1237" i="1"/>
  <c r="H1233" i="1"/>
  <c r="D245" i="5"/>
  <c r="F245" i="5" s="1"/>
  <c r="H1224" i="1"/>
  <c r="G1216" i="1"/>
  <c r="G1217" i="1"/>
  <c r="H1211" i="1"/>
  <c r="H1160" i="1"/>
  <c r="H1156" i="1"/>
  <c r="H1155" i="1"/>
  <c r="H1064" i="1"/>
  <c r="G1056" i="1"/>
  <c r="G1060" i="1"/>
  <c r="G1050" i="1"/>
  <c r="H1034" i="1"/>
  <c r="H1028" i="1"/>
  <c r="H1026" i="1"/>
  <c r="H1025" i="1"/>
  <c r="H1017" i="1"/>
  <c r="H1013" i="1"/>
  <c r="H1012" i="1"/>
  <c r="H1010" i="1"/>
  <c r="H1006" i="1"/>
  <c r="H1002" i="1"/>
  <c r="H1001" i="1"/>
  <c r="H1000" i="1"/>
  <c r="H998" i="1"/>
  <c r="H997" i="1"/>
  <c r="D12" i="5"/>
  <c r="H996" i="1"/>
  <c r="H993" i="1"/>
  <c r="F13" i="5"/>
  <c r="H989" i="1"/>
  <c r="H988" i="1"/>
  <c r="G1416" i="1"/>
  <c r="G1418" i="1"/>
  <c r="D114" i="6"/>
  <c r="G557" i="1"/>
  <c r="G560" i="1"/>
  <c r="H452" i="1"/>
  <c r="G406" i="1"/>
  <c r="H388" i="1"/>
  <c r="H379" i="1"/>
  <c r="G373" i="1"/>
  <c r="G374" i="1"/>
  <c r="G371" i="1"/>
  <c r="G369" i="1"/>
  <c r="G368" i="1"/>
  <c r="G367" i="1"/>
  <c r="G366" i="1"/>
  <c r="G364" i="1"/>
  <c r="G365" i="1"/>
  <c r="D351" i="4"/>
  <c r="G313" i="1"/>
  <c r="H291" i="1"/>
  <c r="H290" i="1"/>
  <c r="H413" i="1"/>
  <c r="H412" i="1"/>
  <c r="H288" i="1"/>
  <c r="G263" i="1"/>
  <c r="G262" i="1"/>
  <c r="F264" i="4"/>
  <c r="G260" i="1"/>
  <c r="G261" i="1"/>
  <c r="G246" i="1"/>
  <c r="G243" i="1"/>
  <c r="G244" i="1"/>
  <c r="G219" i="1"/>
  <c r="G208" i="1"/>
  <c r="G207" i="1"/>
  <c r="H191" i="1"/>
  <c r="H190" i="1"/>
  <c r="H189" i="1"/>
  <c r="H188" i="1"/>
  <c r="H187" i="1"/>
  <c r="H184" i="1"/>
  <c r="H186" i="1"/>
  <c r="H183" i="1"/>
  <c r="B220" i="9"/>
  <c r="H182" i="1"/>
  <c r="E44" i="9"/>
  <c r="B44" i="9" s="1"/>
  <c r="H181" i="1"/>
  <c r="H180" i="1"/>
  <c r="H179" i="1"/>
  <c r="H177" i="1"/>
  <c r="H176" i="1"/>
  <c r="H175" i="1"/>
  <c r="H174" i="1"/>
  <c r="G172" i="1"/>
  <c r="G169" i="1"/>
  <c r="G168" i="1"/>
  <c r="G167" i="1"/>
  <c r="G166" i="1"/>
  <c r="G165" i="1"/>
  <c r="G164" i="1"/>
  <c r="G163" i="1"/>
  <c r="E40" i="9"/>
  <c r="B40" i="9" s="1"/>
  <c r="G161" i="1"/>
  <c r="B217" i="9"/>
  <c r="H151" i="1"/>
  <c r="H150" i="1"/>
  <c r="H149" i="1"/>
  <c r="G146" i="1"/>
  <c r="G145" i="1"/>
  <c r="H131" i="1"/>
  <c r="H130" i="1"/>
  <c r="G123" i="1"/>
  <c r="G122" i="1"/>
  <c r="G121" i="1"/>
  <c r="G113" i="1"/>
  <c r="G83" i="1"/>
  <c r="G82" i="1"/>
  <c r="G81" i="1"/>
  <c r="H54" i="1"/>
  <c r="H53" i="1"/>
  <c r="H51" i="1"/>
  <c r="H50" i="1"/>
  <c r="E283" i="9"/>
  <c r="B283" i="9" s="1"/>
  <c r="H69" i="1"/>
  <c r="G69" i="1"/>
  <c r="H75" i="1"/>
  <c r="G75" i="1"/>
  <c r="H193" i="1"/>
  <c r="G193" i="1"/>
  <c r="H205" i="1"/>
  <c r="G205" i="1"/>
  <c r="H356" i="1"/>
  <c r="G356" i="1"/>
  <c r="H490" i="1"/>
  <c r="G490" i="1"/>
  <c r="H528" i="1"/>
  <c r="G528" i="1"/>
  <c r="H1161" i="1"/>
  <c r="G1161" i="1"/>
  <c r="G1324" i="1"/>
  <c r="H1324" i="1"/>
  <c r="C120" i="1"/>
  <c r="F124" i="4"/>
  <c r="C148" i="1"/>
  <c r="F152" i="4"/>
  <c r="G7" i="1"/>
  <c r="G105" i="1"/>
  <c r="G154" i="1"/>
  <c r="H154" i="1"/>
  <c r="H158" i="1"/>
  <c r="G158" i="1"/>
  <c r="H224" i="1"/>
  <c r="G224" i="1"/>
  <c r="H228" i="1"/>
  <c r="G228" i="1"/>
  <c r="H232" i="1"/>
  <c r="G232" i="1"/>
  <c r="H256" i="1"/>
  <c r="G256" i="1"/>
  <c r="H342" i="1"/>
  <c r="G342" i="1"/>
  <c r="H385" i="1"/>
  <c r="G385" i="1"/>
  <c r="G398" i="1"/>
  <c r="H398" i="1"/>
  <c r="G400" i="1"/>
  <c r="H400" i="1"/>
  <c r="H464" i="1"/>
  <c r="G464" i="1"/>
  <c r="H521" i="1"/>
  <c r="G521" i="1"/>
  <c r="G563" i="1"/>
  <c r="H563" i="1"/>
  <c r="G572" i="1"/>
  <c r="H572" i="1"/>
  <c r="H642" i="1"/>
  <c r="G642" i="1"/>
  <c r="H644" i="1"/>
  <c r="G644" i="1"/>
  <c r="H646" i="1"/>
  <c r="G646" i="1"/>
  <c r="G648" i="1"/>
  <c r="H648" i="1"/>
  <c r="H650" i="1"/>
  <c r="G650" i="1"/>
  <c r="H652" i="1"/>
  <c r="G652" i="1"/>
  <c r="H654" i="1"/>
  <c r="G654" i="1"/>
  <c r="H656" i="1"/>
  <c r="G656" i="1"/>
  <c r="H658" i="1"/>
  <c r="G658" i="1"/>
  <c r="H660" i="1"/>
  <c r="G660" i="1"/>
  <c r="H662" i="1"/>
  <c r="G662" i="1"/>
  <c r="G664" i="1"/>
  <c r="H664" i="1"/>
  <c r="G666" i="1"/>
  <c r="H666" i="1"/>
  <c r="G668" i="1"/>
  <c r="H668" i="1"/>
  <c r="G670" i="1"/>
  <c r="H670" i="1"/>
  <c r="G672" i="1"/>
  <c r="H672" i="1"/>
  <c r="G674" i="1"/>
  <c r="H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G708" i="1"/>
  <c r="H708" i="1"/>
  <c r="H710" i="1"/>
  <c r="G710" i="1"/>
  <c r="G712" i="1"/>
  <c r="H712" i="1"/>
  <c r="H714" i="1"/>
  <c r="G714" i="1"/>
  <c r="H716" i="1"/>
  <c r="G716" i="1"/>
  <c r="H718" i="1"/>
  <c r="G718" i="1"/>
  <c r="H720" i="1"/>
  <c r="G720" i="1"/>
  <c r="G722" i="1"/>
  <c r="H722" i="1"/>
  <c r="G724" i="1"/>
  <c r="H724" i="1"/>
  <c r="H726" i="1"/>
  <c r="G726" i="1"/>
  <c r="H728" i="1"/>
  <c r="G728" i="1"/>
  <c r="H730" i="1"/>
  <c r="G730" i="1"/>
  <c r="G732" i="1"/>
  <c r="H732" i="1"/>
  <c r="H734" i="1"/>
  <c r="G734" i="1"/>
  <c r="G736" i="1"/>
  <c r="H736" i="1"/>
  <c r="H738" i="1"/>
  <c r="G738" i="1"/>
  <c r="G740" i="1"/>
  <c r="H740" i="1"/>
  <c r="G742" i="1"/>
  <c r="H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1024" i="1"/>
  <c r="G1024" i="1"/>
  <c r="H1186" i="1"/>
  <c r="G1186" i="1"/>
  <c r="H1209" i="1"/>
  <c r="G1209" i="1"/>
  <c r="G1317" i="1"/>
  <c r="H1317" i="1"/>
  <c r="G1393" i="1"/>
  <c r="H1393" i="1"/>
  <c r="G1431" i="1"/>
  <c r="H1431" i="1"/>
  <c r="H1448" i="1"/>
  <c r="J1448" i="1"/>
  <c r="G1448" i="1"/>
  <c r="H1471" i="1"/>
  <c r="J1471" i="1"/>
  <c r="G1471" i="1"/>
  <c r="H73" i="1"/>
  <c r="G73" i="1"/>
  <c r="H77" i="1"/>
  <c r="G77" i="1"/>
  <c r="H127" i="1"/>
  <c r="G127" i="1"/>
  <c r="H197" i="1"/>
  <c r="G197" i="1"/>
  <c r="H201" i="1"/>
  <c r="G201" i="1"/>
  <c r="H310" i="1"/>
  <c r="G310" i="1"/>
  <c r="H488" i="1"/>
  <c r="G488" i="1"/>
  <c r="G494" i="1"/>
  <c r="H494" i="1"/>
  <c r="H517" i="1"/>
  <c r="G517" i="1"/>
  <c r="H584" i="1"/>
  <c r="G584" i="1"/>
  <c r="H1008" i="1"/>
  <c r="G1008" i="1"/>
  <c r="G1434" i="1"/>
  <c r="H1434" i="1"/>
  <c r="C136" i="1"/>
  <c r="F140" i="4"/>
  <c r="D139" i="4"/>
  <c r="G11" i="1"/>
  <c r="G15" i="1"/>
  <c r="G23" i="1"/>
  <c r="G27" i="1"/>
  <c r="G31" i="1"/>
  <c r="G49" i="1"/>
  <c r="G53" i="1"/>
  <c r="G132" i="1"/>
  <c r="G151" i="1"/>
  <c r="H156" i="1"/>
  <c r="G156" i="1"/>
  <c r="G222" i="1"/>
  <c r="H222" i="1"/>
  <c r="H226" i="1"/>
  <c r="G226" i="1"/>
  <c r="G230" i="1"/>
  <c r="H230" i="1"/>
  <c r="H234" i="1"/>
  <c r="G234" i="1"/>
  <c r="H258" i="1"/>
  <c r="G258" i="1"/>
  <c r="G6" i="1"/>
  <c r="G10" i="1"/>
  <c r="G14" i="1"/>
  <c r="G18" i="1"/>
  <c r="G22" i="1"/>
  <c r="G26" i="1"/>
  <c r="G30" i="1"/>
  <c r="G48" i="1"/>
  <c r="G52" i="1"/>
  <c r="H68" i="1"/>
  <c r="G68" i="1"/>
  <c r="H70" i="1"/>
  <c r="G70" i="1"/>
  <c r="H72" i="1"/>
  <c r="G72" i="1"/>
  <c r="H74" i="1"/>
  <c r="G74" i="1"/>
  <c r="H76" i="1"/>
  <c r="G76" i="1"/>
  <c r="G104" i="1"/>
  <c r="H126" i="1"/>
  <c r="G126" i="1"/>
  <c r="H128" i="1"/>
  <c r="G128" i="1"/>
  <c r="G131" i="1"/>
  <c r="G150" i="1"/>
  <c r="G194" i="1"/>
  <c r="H194" i="1"/>
  <c r="G196" i="1"/>
  <c r="H196" i="1"/>
  <c r="H198" i="1"/>
  <c r="G198" i="1"/>
  <c r="H200" i="1"/>
  <c r="G200" i="1"/>
  <c r="H202" i="1"/>
  <c r="G202" i="1"/>
  <c r="G204" i="1"/>
  <c r="H204" i="1"/>
  <c r="H309" i="1"/>
  <c r="G309" i="1"/>
  <c r="H311" i="1"/>
  <c r="G311" i="1"/>
  <c r="G353" i="1"/>
  <c r="H353" i="1"/>
  <c r="H355" i="1"/>
  <c r="G355" i="1"/>
  <c r="H357" i="1"/>
  <c r="G357" i="1"/>
  <c r="H435" i="1"/>
  <c r="G435" i="1"/>
  <c r="H481" i="1"/>
  <c r="G481" i="1"/>
  <c r="H485" i="1"/>
  <c r="G485" i="1"/>
  <c r="G487" i="1"/>
  <c r="H487" i="1"/>
  <c r="G489" i="1"/>
  <c r="H489" i="1"/>
  <c r="H491" i="1"/>
  <c r="G491" i="1"/>
  <c r="H493" i="1"/>
  <c r="G493" i="1"/>
  <c r="H495" i="1"/>
  <c r="G495" i="1"/>
  <c r="G510" i="1"/>
  <c r="H510" i="1"/>
  <c r="G541" i="1"/>
  <c r="H541" i="1"/>
  <c r="G569" i="1"/>
  <c r="H569" i="1"/>
  <c r="H999" i="1"/>
  <c r="G999" i="1"/>
  <c r="H1040" i="1"/>
  <c r="G1040" i="1"/>
  <c r="H1202" i="1"/>
  <c r="G1202" i="1"/>
  <c r="H1332" i="1"/>
  <c r="G1332" i="1"/>
  <c r="H1390" i="1"/>
  <c r="G1390" i="1"/>
  <c r="H71" i="1"/>
  <c r="G71" i="1"/>
  <c r="H125" i="1"/>
  <c r="G125" i="1"/>
  <c r="H195" i="1"/>
  <c r="G195" i="1"/>
  <c r="H199" i="1"/>
  <c r="G199" i="1"/>
  <c r="H203" i="1"/>
  <c r="G203" i="1"/>
  <c r="H308" i="1"/>
  <c r="G308" i="1"/>
  <c r="H352" i="1"/>
  <c r="G352" i="1"/>
  <c r="H354" i="1"/>
  <c r="G354" i="1"/>
  <c r="H460" i="1"/>
  <c r="G460" i="1"/>
  <c r="H486" i="1"/>
  <c r="G486" i="1"/>
  <c r="G492" i="1"/>
  <c r="H492" i="1"/>
  <c r="H1031" i="1"/>
  <c r="G1031" i="1"/>
  <c r="H1101" i="1"/>
  <c r="G1101" i="1"/>
  <c r="H1193" i="1"/>
  <c r="G1193" i="1"/>
  <c r="H1231" i="1"/>
  <c r="G1231" i="1"/>
  <c r="J1451" i="1"/>
  <c r="H1451" i="1"/>
  <c r="G1451" i="1"/>
  <c r="I1451" i="1" s="1"/>
  <c r="G19" i="1"/>
  <c r="H155" i="1"/>
  <c r="G155" i="1"/>
  <c r="H157" i="1"/>
  <c r="G157" i="1"/>
  <c r="H223" i="1"/>
  <c r="G223" i="1"/>
  <c r="H225" i="1"/>
  <c r="G225" i="1"/>
  <c r="G227" i="1"/>
  <c r="H227" i="1"/>
  <c r="H229" i="1"/>
  <c r="G229" i="1"/>
  <c r="H231" i="1"/>
  <c r="G231" i="1"/>
  <c r="H233" i="1"/>
  <c r="G233" i="1"/>
  <c r="H235" i="1"/>
  <c r="G235" i="1"/>
  <c r="H257" i="1"/>
  <c r="G257" i="1"/>
  <c r="H341" i="1"/>
  <c r="G341" i="1"/>
  <c r="G384" i="1"/>
  <c r="H384" i="1"/>
  <c r="H399" i="1"/>
  <c r="G399" i="1"/>
  <c r="H401" i="1"/>
  <c r="G401" i="1"/>
  <c r="H456" i="1"/>
  <c r="G456" i="1"/>
  <c r="H531" i="1"/>
  <c r="G531" i="1"/>
  <c r="H578" i="1"/>
  <c r="G578" i="1"/>
  <c r="G623" i="1"/>
  <c r="H623"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G687" i="1"/>
  <c r="H687" i="1"/>
  <c r="G689" i="1"/>
  <c r="H689" i="1"/>
  <c r="H691" i="1"/>
  <c r="G691" i="1"/>
  <c r="H693" i="1"/>
  <c r="G693" i="1"/>
  <c r="G695" i="1"/>
  <c r="H695" i="1"/>
  <c r="H697" i="1"/>
  <c r="G697" i="1"/>
  <c r="G699" i="1"/>
  <c r="H699" i="1"/>
  <c r="G701" i="1"/>
  <c r="H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G753" i="1"/>
  <c r="H753" i="1"/>
  <c r="H755" i="1"/>
  <c r="G755" i="1"/>
  <c r="H757" i="1"/>
  <c r="G757" i="1"/>
  <c r="H759" i="1"/>
  <c r="G759" i="1"/>
  <c r="G761" i="1"/>
  <c r="H761" i="1"/>
  <c r="H763" i="1"/>
  <c r="G763" i="1"/>
  <c r="H765" i="1"/>
  <c r="G765" i="1"/>
  <c r="H767" i="1"/>
  <c r="G767" i="1"/>
  <c r="G769" i="1"/>
  <c r="H769" i="1"/>
  <c r="H771" i="1"/>
  <c r="G771" i="1"/>
  <c r="H773" i="1"/>
  <c r="G773" i="1"/>
  <c r="H992" i="1"/>
  <c r="G992" i="1"/>
  <c r="H1015" i="1"/>
  <c r="G1015" i="1"/>
  <c r="G1308" i="1"/>
  <c r="H1308" i="1"/>
  <c r="G1386" i="1"/>
  <c r="H1386" i="1"/>
  <c r="G1407" i="1"/>
  <c r="H1407" i="1"/>
  <c r="G1409" i="1"/>
  <c r="H1409" i="1"/>
  <c r="I1477" i="1"/>
  <c r="G1512" i="1"/>
  <c r="H1512" i="1"/>
  <c r="D215" i="1"/>
  <c r="E215" i="4"/>
  <c r="D211" i="1" s="1"/>
  <c r="C236" i="1"/>
  <c r="F240" i="4"/>
  <c r="C294" i="1"/>
  <c r="F299" i="4"/>
  <c r="H534" i="1"/>
  <c r="G534" i="1"/>
  <c r="H995" i="1"/>
  <c r="G995" i="1"/>
  <c r="H1011" i="1"/>
  <c r="G1011" i="1"/>
  <c r="H1027" i="1"/>
  <c r="G1027" i="1"/>
  <c r="H1107" i="1"/>
  <c r="G1107" i="1"/>
  <c r="H1113" i="1"/>
  <c r="G1113" i="1"/>
  <c r="H1117" i="1"/>
  <c r="G1117" i="1"/>
  <c r="H1121" i="1"/>
  <c r="G1121" i="1"/>
  <c r="H1127" i="1"/>
  <c r="G1127" i="1"/>
  <c r="H1131" i="1"/>
  <c r="G1131" i="1"/>
  <c r="H1135" i="1"/>
  <c r="G1135" i="1"/>
  <c r="H1141" i="1"/>
  <c r="G1141" i="1"/>
  <c r="H1149" i="1"/>
  <c r="G1149" i="1"/>
  <c r="H1205" i="1"/>
  <c r="G1205" i="1"/>
  <c r="H1335" i="1"/>
  <c r="G1335" i="1"/>
  <c r="J1457" i="1"/>
  <c r="H1457" i="1"/>
  <c r="G1457" i="1"/>
  <c r="H1465" i="1"/>
  <c r="J1465" i="1"/>
  <c r="G1465" i="1"/>
  <c r="I1465" i="1" s="1"/>
  <c r="J1468" i="1"/>
  <c r="H1468" i="1"/>
  <c r="G1468" i="1"/>
  <c r="I1468" i="1" s="1"/>
  <c r="G1484" i="1"/>
  <c r="H1484" i="1"/>
  <c r="G1508" i="1"/>
  <c r="H1508" i="1"/>
  <c r="C108" i="1"/>
  <c r="F112" i="4"/>
  <c r="C259" i="1"/>
  <c r="C496" i="1"/>
  <c r="F502" i="4"/>
  <c r="G175" i="1"/>
  <c r="G178" i="1"/>
  <c r="G181" i="1"/>
  <c r="G183" i="1"/>
  <c r="G186" i="1"/>
  <c r="G188" i="1"/>
  <c r="G191" i="1"/>
  <c r="G252" i="1"/>
  <c r="G254" i="1"/>
  <c r="G291" i="1"/>
  <c r="G347" i="1"/>
  <c r="G350" i="1"/>
  <c r="G380" i="1"/>
  <c r="G395" i="1"/>
  <c r="G413" i="1"/>
  <c r="G425" i="1"/>
  <c r="G428" i="1"/>
  <c r="G431" i="1"/>
  <c r="G434" i="1"/>
  <c r="G459" i="1"/>
  <c r="G463" i="1"/>
  <c r="H477" i="1"/>
  <c r="G480" i="1"/>
  <c r="G527" i="1"/>
  <c r="H530" i="1"/>
  <c r="G530" i="1"/>
  <c r="H565" i="1"/>
  <c r="H568" i="1"/>
  <c r="G571" i="1"/>
  <c r="H571" i="1"/>
  <c r="G580" i="1"/>
  <c r="H625" i="1"/>
  <c r="H628" i="1"/>
  <c r="G988" i="1"/>
  <c r="H991" i="1"/>
  <c r="G991" i="1"/>
  <c r="G1004" i="1"/>
  <c r="H1007" i="1"/>
  <c r="G1007" i="1"/>
  <c r="G1020" i="1"/>
  <c r="H1023" i="1"/>
  <c r="G1023" i="1"/>
  <c r="G1036" i="1"/>
  <c r="H1039" i="1"/>
  <c r="G1039" i="1"/>
  <c r="G1166" i="1"/>
  <c r="H1185" i="1"/>
  <c r="G1185" i="1"/>
  <c r="G1198" i="1"/>
  <c r="H1201" i="1"/>
  <c r="G1201" i="1"/>
  <c r="G1227" i="1"/>
  <c r="H1230" i="1"/>
  <c r="G1230" i="1"/>
  <c r="H1313" i="1"/>
  <c r="G1316" i="1"/>
  <c r="H1316" i="1"/>
  <c r="H1331" i="1"/>
  <c r="G1331" i="1"/>
  <c r="H1389" i="1"/>
  <c r="G1389" i="1"/>
  <c r="H1397" i="1"/>
  <c r="H1400" i="1"/>
  <c r="G1403" i="1"/>
  <c r="H1403" i="1"/>
  <c r="H1413" i="1"/>
  <c r="H1416" i="1"/>
  <c r="G1419" i="1"/>
  <c r="H1419" i="1"/>
  <c r="G1430" i="1"/>
  <c r="H1430" i="1"/>
  <c r="J1447" i="1"/>
  <c r="H1447" i="1"/>
  <c r="G1447" i="1"/>
  <c r="I1447" i="1" s="1"/>
  <c r="H1452" i="1"/>
  <c r="J1452" i="1"/>
  <c r="G1452" i="1"/>
  <c r="I1463" i="1"/>
  <c r="J1472" i="1"/>
  <c r="H1472" i="1"/>
  <c r="G1472" i="1"/>
  <c r="G1498" i="1"/>
  <c r="H1498" i="1"/>
  <c r="H1502" i="1"/>
  <c r="H1504" i="1"/>
  <c r="G1506" i="1"/>
  <c r="H1506" i="1"/>
  <c r="G1532" i="1"/>
  <c r="H1532" i="1"/>
  <c r="G1550" i="1"/>
  <c r="H1550" i="1"/>
  <c r="G1564" i="1"/>
  <c r="H1564" i="1"/>
  <c r="C436" i="1"/>
  <c r="F442" i="4"/>
  <c r="H1043" i="1"/>
  <c r="G1043" i="1"/>
  <c r="H1105" i="1"/>
  <c r="G1105" i="1"/>
  <c r="H1109" i="1"/>
  <c r="G1109" i="1"/>
  <c r="H1111" i="1"/>
  <c r="G1111" i="1"/>
  <c r="H1115" i="1"/>
  <c r="G1115" i="1"/>
  <c r="H1119" i="1"/>
  <c r="G1119" i="1"/>
  <c r="H1123" i="1"/>
  <c r="G1123" i="1"/>
  <c r="H1125" i="1"/>
  <c r="G1125" i="1"/>
  <c r="H1129" i="1"/>
  <c r="G1129" i="1"/>
  <c r="H1133" i="1"/>
  <c r="G1133" i="1"/>
  <c r="H1137" i="1"/>
  <c r="G1137" i="1"/>
  <c r="H1139" i="1"/>
  <c r="G1139" i="1"/>
  <c r="H1143" i="1"/>
  <c r="G1143" i="1"/>
  <c r="H1145" i="1"/>
  <c r="G1145" i="1"/>
  <c r="H1147" i="1"/>
  <c r="G1147" i="1"/>
  <c r="H1151" i="1"/>
  <c r="G1151" i="1"/>
  <c r="H1157" i="1"/>
  <c r="G1157" i="1"/>
  <c r="H1189" i="1"/>
  <c r="G1189" i="1"/>
  <c r="H1234" i="1"/>
  <c r="G1234" i="1"/>
  <c r="G1320" i="1"/>
  <c r="H1320" i="1"/>
  <c r="I1466" i="1"/>
  <c r="G1536" i="1"/>
  <c r="H1536" i="1"/>
  <c r="G1568" i="1"/>
  <c r="H1568" i="1"/>
  <c r="C192" i="1"/>
  <c r="F196" i="4"/>
  <c r="C284" i="1"/>
  <c r="F288" i="4"/>
  <c r="H289" i="9"/>
  <c r="E176" i="5"/>
  <c r="E258" i="5"/>
  <c r="D1235" i="1" s="1"/>
  <c r="D1236" i="1"/>
  <c r="F5" i="6"/>
  <c r="C1299" i="1"/>
  <c r="H24" i="3"/>
  <c r="F10" i="6"/>
  <c r="C1304" i="1"/>
  <c r="I31" i="3"/>
  <c r="D1469" i="1"/>
  <c r="G1469" i="1" s="1"/>
  <c r="I32" i="3"/>
  <c r="D1475" i="1"/>
  <c r="G1475" i="1" s="1"/>
  <c r="G174" i="1"/>
  <c r="G176" i="1"/>
  <c r="G177" i="1"/>
  <c r="G179" i="1"/>
  <c r="G180" i="1"/>
  <c r="G182" i="1"/>
  <c r="G184" i="1"/>
  <c r="G185" i="1"/>
  <c r="G187" i="1"/>
  <c r="G189" i="1"/>
  <c r="G190" i="1"/>
  <c r="G250" i="1"/>
  <c r="G251" i="1"/>
  <c r="G253" i="1"/>
  <c r="G288" i="1"/>
  <c r="G289" i="1"/>
  <c r="G290" i="1"/>
  <c r="G292" i="1"/>
  <c r="G348" i="1"/>
  <c r="G349" i="1"/>
  <c r="G379" i="1"/>
  <c r="G381" i="1"/>
  <c r="G382" i="1"/>
  <c r="G393" i="1"/>
  <c r="G394" i="1"/>
  <c r="G396" i="1"/>
  <c r="G412" i="1"/>
  <c r="G426" i="1"/>
  <c r="G427" i="1"/>
  <c r="G429" i="1"/>
  <c r="G430" i="1"/>
  <c r="G432" i="1"/>
  <c r="G433" i="1"/>
  <c r="G455" i="1"/>
  <c r="G520" i="1"/>
  <c r="H540" i="1"/>
  <c r="G583" i="1"/>
  <c r="H586" i="1"/>
  <c r="G586" i="1"/>
  <c r="G458" i="1"/>
  <c r="G462" i="1"/>
  <c r="H476" i="1"/>
  <c r="G479" i="1"/>
  <c r="G483" i="1"/>
  <c r="H512" i="1"/>
  <c r="G515" i="1"/>
  <c r="G519" i="1"/>
  <c r="H526" i="1"/>
  <c r="G526" i="1"/>
  <c r="G536" i="1"/>
  <c r="H539" i="1"/>
  <c r="H543" i="1"/>
  <c r="H564" i="1"/>
  <c r="G567" i="1"/>
  <c r="H567" i="1"/>
  <c r="G576" i="1"/>
  <c r="G579" i="1"/>
  <c r="H582" i="1"/>
  <c r="G582" i="1"/>
  <c r="H621" i="1"/>
  <c r="H624" i="1"/>
  <c r="G627" i="1"/>
  <c r="H627" i="1"/>
  <c r="G632" i="1"/>
  <c r="H987" i="1"/>
  <c r="G987" i="1"/>
  <c r="G1000" i="1"/>
  <c r="H1003" i="1"/>
  <c r="G1003" i="1"/>
  <c r="G1016" i="1"/>
  <c r="H1019" i="1"/>
  <c r="G1019" i="1"/>
  <c r="G1032" i="1"/>
  <c r="H1035" i="1"/>
  <c r="G1035" i="1"/>
  <c r="G1102"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162" i="1"/>
  <c r="H1165" i="1"/>
  <c r="G1165" i="1"/>
  <c r="G1194" i="1"/>
  <c r="H1197" i="1"/>
  <c r="G1197" i="1"/>
  <c r="G1210" i="1"/>
  <c r="H1213" i="1"/>
  <c r="G1213" i="1"/>
  <c r="G1223" i="1"/>
  <c r="H1226" i="1"/>
  <c r="G1226" i="1"/>
  <c r="H1309" i="1"/>
  <c r="G1312" i="1"/>
  <c r="H1312" i="1"/>
  <c r="H1325" i="1"/>
  <c r="G1328" i="1"/>
  <c r="H1328" i="1"/>
  <c r="H1387" i="1"/>
  <c r="G1396" i="1"/>
  <c r="H1396" i="1"/>
  <c r="G1412" i="1"/>
  <c r="H1412" i="1"/>
  <c r="G1425" i="1"/>
  <c r="H1425" i="1"/>
  <c r="G1427" i="1"/>
  <c r="H1427" i="1"/>
  <c r="G1438" i="1"/>
  <c r="H1438" i="1"/>
  <c r="H1458" i="1"/>
  <c r="J1458" i="1"/>
  <c r="G1458" i="1"/>
  <c r="I1458" i="1" s="1"/>
  <c r="H1461" i="1"/>
  <c r="G1461" i="1"/>
  <c r="J1464" i="1"/>
  <c r="H1464" i="1"/>
  <c r="G1464" i="1"/>
  <c r="H1469" i="1"/>
  <c r="I1478" i="1"/>
  <c r="H1526" i="1"/>
  <c r="H1528" i="1"/>
  <c r="G1530" i="1"/>
  <c r="H1530" i="1"/>
  <c r="H1558" i="1"/>
  <c r="H1560" i="1"/>
  <c r="G1562" i="1"/>
  <c r="H1562" i="1"/>
  <c r="C346" i="1"/>
  <c r="F351" i="4"/>
  <c r="G1399" i="1"/>
  <c r="H1399" i="1"/>
  <c r="G1415" i="1"/>
  <c r="H1415" i="1"/>
  <c r="G1433" i="1"/>
  <c r="H1433" i="1"/>
  <c r="H1446" i="1"/>
  <c r="J1446" i="1"/>
  <c r="G1446" i="1"/>
  <c r="I1446" i="1" s="1"/>
  <c r="H1450" i="1"/>
  <c r="J1450" i="1"/>
  <c r="G1450" i="1"/>
  <c r="I1450" i="1" s="1"/>
  <c r="H1456" i="1"/>
  <c r="J1456" i="1"/>
  <c r="G1456" i="1"/>
  <c r="H1460" i="1"/>
  <c r="J1460" i="1"/>
  <c r="G1460" i="1"/>
  <c r="H1463" i="1"/>
  <c r="J1463" i="1"/>
  <c r="H1467" i="1"/>
  <c r="I1467" i="1" s="1"/>
  <c r="J1467" i="1"/>
  <c r="J1474" i="1"/>
  <c r="H1474" i="1"/>
  <c r="G1474" i="1"/>
  <c r="I1474" i="1" s="1"/>
  <c r="G1482" i="1"/>
  <c r="H1482" i="1"/>
  <c r="G1510" i="1"/>
  <c r="H1510" i="1"/>
  <c r="G1534" i="1"/>
  <c r="H1534" i="1"/>
  <c r="G1566" i="1"/>
  <c r="H1566" i="1"/>
  <c r="C40" i="1"/>
  <c r="F44" i="4"/>
  <c r="C94" i="1"/>
  <c r="F98" i="4"/>
  <c r="D643" i="4"/>
  <c r="F416" i="4"/>
  <c r="C411" i="1"/>
  <c r="C424" i="1"/>
  <c r="F430" i="4"/>
  <c r="D459" i="4"/>
  <c r="C454" i="1"/>
  <c r="F460" i="4"/>
  <c r="H1385" i="1"/>
  <c r="H1392" i="1"/>
  <c r="G1395" i="1"/>
  <c r="H1395" i="1"/>
  <c r="H1405" i="1"/>
  <c r="G1411" i="1"/>
  <c r="H1411" i="1"/>
  <c r="H1421" i="1"/>
  <c r="H1426" i="1"/>
  <c r="G1429" i="1"/>
  <c r="H1429" i="1"/>
  <c r="H1437" i="1"/>
  <c r="I1440" i="1"/>
  <c r="I1442" i="1"/>
  <c r="I1444" i="1"/>
  <c r="J1449" i="1"/>
  <c r="H1449" i="1"/>
  <c r="G1449" i="1"/>
  <c r="I1449" i="1" s="1"/>
  <c r="J1455" i="1"/>
  <c r="H1455" i="1"/>
  <c r="G1455" i="1"/>
  <c r="J1459" i="1"/>
  <c r="H1459" i="1"/>
  <c r="G1459" i="1"/>
  <c r="J1462" i="1"/>
  <c r="H1462" i="1"/>
  <c r="I1462" i="1" s="1"/>
  <c r="J1466" i="1"/>
  <c r="H1466" i="1"/>
  <c r="H1473" i="1"/>
  <c r="J1473" i="1"/>
  <c r="G1473" i="1"/>
  <c r="I1473" i="1" s="1"/>
  <c r="H1490" i="1"/>
  <c r="H1492" i="1"/>
  <c r="H1500" i="1"/>
  <c r="G1520" i="1"/>
  <c r="H1520" i="1"/>
  <c r="H1542" i="1"/>
  <c r="H1544" i="1"/>
  <c r="G1552" i="1"/>
  <c r="H1552" i="1"/>
  <c r="H1574" i="1"/>
  <c r="H1576" i="1"/>
  <c r="E224" i="4"/>
  <c r="D220" i="1" s="1"/>
  <c r="G160" i="9"/>
  <c r="E160" i="9" s="1"/>
  <c r="B160" i="9" s="1"/>
  <c r="C4" i="1"/>
  <c r="F8" i="4"/>
  <c r="D7" i="4"/>
  <c r="E50" i="4"/>
  <c r="D46" i="1" s="1"/>
  <c r="C64" i="1"/>
  <c r="F68" i="4"/>
  <c r="C124" i="1"/>
  <c r="F128" i="4"/>
  <c r="C211" i="1"/>
  <c r="C264" i="1"/>
  <c r="F268" i="4"/>
  <c r="C340" i="1"/>
  <c r="F345" i="4"/>
  <c r="D344" i="4"/>
  <c r="E363" i="4"/>
  <c r="D358" i="1" s="1"/>
  <c r="C416" i="1"/>
  <c r="F422" i="4"/>
  <c r="D421" i="4"/>
  <c r="C484" i="1"/>
  <c r="F490" i="4"/>
  <c r="F519" i="4"/>
  <c r="C513" i="1"/>
  <c r="D515" i="4"/>
  <c r="G188" i="9"/>
  <c r="E188" i="9" s="1"/>
  <c r="B188" i="9" s="1"/>
  <c r="C516" i="1"/>
  <c r="F522" i="4"/>
  <c r="I1439" i="1"/>
  <c r="I1441" i="1"/>
  <c r="I1443" i="1"/>
  <c r="H1476" i="1"/>
  <c r="I1476" i="1" s="1"/>
  <c r="J1476" i="1"/>
  <c r="J1477" i="1"/>
  <c r="H1477" i="1"/>
  <c r="H1478" i="1"/>
  <c r="J1478" i="1"/>
  <c r="J1479" i="1"/>
  <c r="H1479" i="1"/>
  <c r="I1479" i="1" s="1"/>
  <c r="G1501" i="1"/>
  <c r="E7" i="4"/>
  <c r="C160" i="1"/>
  <c r="F164" i="4"/>
  <c r="D163" i="4"/>
  <c r="C206" i="1"/>
  <c r="F210" i="4"/>
  <c r="E298" i="4"/>
  <c r="C312" i="1"/>
  <c r="F317" i="4"/>
  <c r="F388" i="4"/>
  <c r="C383" i="1"/>
  <c r="C386" i="1"/>
  <c r="F391" i="4"/>
  <c r="D644" i="4"/>
  <c r="E421" i="4"/>
  <c r="F481" i="4"/>
  <c r="C475" i="1"/>
  <c r="D484" i="4"/>
  <c r="F530" i="4"/>
  <c r="D529" i="4"/>
  <c r="C524" i="1"/>
  <c r="F543" i="4"/>
  <c r="C537" i="1"/>
  <c r="F550" i="4"/>
  <c r="C544" i="1"/>
  <c r="F119" i="5"/>
  <c r="D118" i="5"/>
  <c r="C1097" i="1"/>
  <c r="F126" i="5"/>
  <c r="C1104" i="1"/>
  <c r="F198" i="5"/>
  <c r="D190" i="5"/>
  <c r="C1175" i="1"/>
  <c r="F8" i="5"/>
  <c r="D7" i="5"/>
  <c r="E68" i="5"/>
  <c r="F207" i="5"/>
  <c r="D206" i="5"/>
  <c r="E141" i="6"/>
  <c r="F130" i="6"/>
  <c r="D129" i="6"/>
  <c r="D50" i="4"/>
  <c r="D82" i="4"/>
  <c r="D106" i="4"/>
  <c r="D224" i="4"/>
  <c r="D252" i="4"/>
  <c r="D311" i="4"/>
  <c r="D298" i="4" s="1"/>
  <c r="D363" i="4"/>
  <c r="E472" i="4"/>
  <c r="D466" i="1" s="1"/>
  <c r="F629" i="4"/>
  <c r="D625" i="4"/>
  <c r="D89" i="6"/>
  <c r="C33" i="1"/>
  <c r="C47" i="1"/>
  <c r="C55" i="1"/>
  <c r="C67" i="1"/>
  <c r="C79" i="1"/>
  <c r="C103" i="1"/>
  <c r="C173" i="1"/>
  <c r="C221" i="1"/>
  <c r="C249" i="1"/>
  <c r="C255" i="1"/>
  <c r="C283" i="1"/>
  <c r="C299" i="1"/>
  <c r="C307" i="1"/>
  <c r="C331" i="1"/>
  <c r="C343" i="1"/>
  <c r="C351" i="1"/>
  <c r="C359" i="1"/>
  <c r="C378" i="1"/>
  <c r="C392" i="1"/>
  <c r="C397" i="1"/>
  <c r="C449" i="1"/>
  <c r="C467" i="1"/>
  <c r="C561" i="1"/>
  <c r="C574" i="1"/>
  <c r="C593" i="1"/>
  <c r="C986" i="1"/>
  <c r="C1184" i="1"/>
  <c r="C1219" i="1"/>
  <c r="C1222" i="1"/>
  <c r="C1235" i="1"/>
  <c r="C1337" i="1"/>
  <c r="C1344" i="1"/>
  <c r="C1388" i="1"/>
  <c r="C1424" i="1"/>
  <c r="D1454" i="1"/>
  <c r="G1454" i="1" s="1"/>
  <c r="C1481" i="1"/>
  <c r="G177" i="9"/>
  <c r="E177" i="9" s="1"/>
  <c r="B177" i="9" s="1"/>
  <c r="D133" i="4"/>
  <c r="D396" i="4"/>
  <c r="E644" i="4"/>
  <c r="D638" i="1" s="1"/>
  <c r="D472" i="4"/>
  <c r="E484" i="4"/>
  <c r="D478" i="1" s="1"/>
  <c r="E529" i="4"/>
  <c r="E567" i="4"/>
  <c r="D561" i="1" s="1"/>
  <c r="F594" i="4"/>
  <c r="D593" i="4"/>
  <c r="G172" i="9"/>
  <c r="E172" i="9" s="1"/>
  <c r="B172" i="9" s="1"/>
  <c r="F70" i="5"/>
  <c r="D69" i="5"/>
  <c r="D177" i="5"/>
  <c r="F180" i="5"/>
  <c r="D238" i="5"/>
  <c r="E5" i="7"/>
  <c r="D43" i="8"/>
  <c r="E593" i="4"/>
  <c r="D587" i="1" s="1"/>
  <c r="F36" i="6"/>
  <c r="D35" i="6"/>
  <c r="B73" i="9"/>
  <c r="B89" i="9"/>
  <c r="B105" i="9"/>
  <c r="B121" i="9"/>
  <c r="B137" i="9"/>
  <c r="B72" i="9"/>
  <c r="B88" i="9"/>
  <c r="B104" i="9"/>
  <c r="B120" i="9"/>
  <c r="B136" i="9"/>
  <c r="G163" i="9"/>
  <c r="E163" i="9" s="1"/>
  <c r="B163" i="9" s="1"/>
  <c r="B274" i="9"/>
  <c r="B22" i="9"/>
  <c r="B26" i="9"/>
  <c r="B30" i="9"/>
  <c r="B34" i="9"/>
  <c r="B38" i="9"/>
  <c r="B42" i="9"/>
  <c r="B46" i="9"/>
  <c r="B50" i="9"/>
  <c r="B54" i="9"/>
  <c r="B58" i="9"/>
  <c r="B62" i="9"/>
  <c r="B66" i="9"/>
  <c r="B74" i="9"/>
  <c r="B81" i="9"/>
  <c r="B90" i="9"/>
  <c r="B97" i="9"/>
  <c r="B106" i="9"/>
  <c r="B113" i="9"/>
  <c r="B122" i="9"/>
  <c r="B129" i="9"/>
  <c r="B138" i="9"/>
  <c r="B146" i="9"/>
  <c r="E151" i="9"/>
  <c r="B151" i="9" s="1"/>
  <c r="G175" i="9"/>
  <c r="E175" i="9" s="1"/>
  <c r="B175" i="9" s="1"/>
  <c r="G180" i="9"/>
  <c r="E180" i="9" s="1"/>
  <c r="B18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74" i="9"/>
  <c r="E174" i="9" s="1"/>
  <c r="B174" i="9" s="1"/>
  <c r="G170" i="9"/>
  <c r="E170" i="9" s="1"/>
  <c r="B170" i="9" s="1"/>
  <c r="G169" i="9"/>
  <c r="E169" i="9" s="1"/>
  <c r="B169" i="9" s="1"/>
  <c r="G168" i="9"/>
  <c r="E168" i="9" s="1"/>
  <c r="B168" i="9" s="1"/>
  <c r="G167" i="9"/>
  <c r="E167" i="9" s="1"/>
  <c r="B167" i="9" s="1"/>
  <c r="G166" i="9"/>
  <c r="E166" i="9" s="1"/>
  <c r="B166" i="9" s="1"/>
  <c r="H165" i="9"/>
  <c r="E165" i="9" s="1"/>
  <c r="B165" i="9" s="1"/>
  <c r="I10" i="9"/>
  <c r="G162" i="9"/>
  <c r="E162" i="9" s="1"/>
  <c r="B162" i="9" s="1"/>
  <c r="G171" i="9"/>
  <c r="E171" i="9" s="1"/>
  <c r="B171" i="9" s="1"/>
  <c r="G176" i="9"/>
  <c r="E176" i="9" s="1"/>
  <c r="B176" i="9" s="1"/>
  <c r="G179" i="9"/>
  <c r="E179" i="9" s="1"/>
  <c r="B179" i="9" s="1"/>
  <c r="G184" i="9"/>
  <c r="E184" i="9" s="1"/>
  <c r="B184" i="9" s="1"/>
  <c r="G187" i="9"/>
  <c r="E187" i="9" s="1"/>
  <c r="B187" i="9" s="1"/>
  <c r="B261" i="9"/>
  <c r="G278" i="9"/>
  <c r="E278" i="9" s="1"/>
  <c r="B278" i="9" s="1"/>
  <c r="E286" i="9"/>
  <c r="B286" i="9" s="1"/>
  <c r="E76" i="9"/>
  <c r="B76" i="9" s="1"/>
  <c r="E84" i="9"/>
  <c r="B84" i="9" s="1"/>
  <c r="E92" i="9"/>
  <c r="B92" i="9" s="1"/>
  <c r="E100" i="9"/>
  <c r="B100" i="9" s="1"/>
  <c r="E108" i="9"/>
  <c r="B108" i="9" s="1"/>
  <c r="E116" i="9"/>
  <c r="B116" i="9" s="1"/>
  <c r="E124" i="9"/>
  <c r="B124" i="9" s="1"/>
  <c r="E132" i="9"/>
  <c r="B132" i="9" s="1"/>
  <c r="E140" i="9"/>
  <c r="B140" i="9" s="1"/>
  <c r="G161" i="9"/>
  <c r="E161" i="9" s="1"/>
  <c r="B161" i="9" s="1"/>
  <c r="G173" i="9"/>
  <c r="E173" i="9" s="1"/>
  <c r="B173" i="9" s="1"/>
  <c r="G181" i="9"/>
  <c r="E181" i="9" s="1"/>
  <c r="B181" i="9" s="1"/>
  <c r="G189" i="9"/>
  <c r="E189" i="9" s="1"/>
  <c r="B189" i="9" s="1"/>
  <c r="G191" i="9"/>
  <c r="E191" i="9" s="1"/>
  <c r="M212" i="9"/>
  <c r="B252" i="9"/>
  <c r="B253" i="9"/>
  <c r="F254" i="9"/>
  <c r="B254" i="9" s="1"/>
  <c r="B265" i="9"/>
  <c r="F222" i="9"/>
  <c r="B222" i="9" s="1"/>
  <c r="B228" i="9"/>
  <c r="F238" i="9"/>
  <c r="B238" i="9" s="1"/>
  <c r="B244" i="9"/>
  <c r="F250" i="9"/>
  <c r="B250" i="9" s="1"/>
  <c r="F258" i="9"/>
  <c r="B258" i="9" s="1"/>
  <c r="F266" i="9"/>
  <c r="B266" i="9" s="1"/>
  <c r="G1048" i="1" l="1"/>
  <c r="E237" i="5"/>
  <c r="I27" i="3"/>
  <c r="D1408" i="1"/>
  <c r="H1524" i="1"/>
  <c r="G1499" i="1"/>
  <c r="D42" i="8"/>
  <c r="G295" i="9" s="1"/>
  <c r="E295" i="9" s="1"/>
  <c r="B295" i="9" s="1"/>
  <c r="H1483" i="1"/>
  <c r="G1483" i="1"/>
  <c r="C1453" i="1"/>
  <c r="H30" i="3"/>
  <c r="D5" i="7"/>
  <c r="E7" i="5"/>
  <c r="F7" i="5" s="1"/>
  <c r="E350" i="4"/>
  <c r="E407" i="4" s="1"/>
  <c r="D402" i="1" s="1"/>
  <c r="F263" i="4"/>
  <c r="F215" i="4"/>
  <c r="H20" i="9"/>
  <c r="G20" i="9"/>
  <c r="E20" i="9" s="1"/>
  <c r="E19" i="9" s="1"/>
  <c r="F12" i="5"/>
  <c r="C990" i="1"/>
  <c r="F114" i="6"/>
  <c r="H27" i="3"/>
  <c r="C1408" i="1"/>
  <c r="F238" i="5"/>
  <c r="C1215" i="1"/>
  <c r="D237" i="5"/>
  <c r="H1344" i="1"/>
  <c r="G1344" i="1"/>
  <c r="G1219" i="1"/>
  <c r="H1219" i="1"/>
  <c r="H574" i="1"/>
  <c r="G574" i="1"/>
  <c r="H397" i="1"/>
  <c r="G397" i="1"/>
  <c r="H351" i="1"/>
  <c r="G351" i="1"/>
  <c r="G299" i="1"/>
  <c r="H299" i="1"/>
  <c r="H221" i="1"/>
  <c r="G221" i="1"/>
  <c r="H67" i="1"/>
  <c r="G67" i="1"/>
  <c r="C248" i="1"/>
  <c r="F252" i="4"/>
  <c r="I21" i="3"/>
  <c r="D1046" i="1"/>
  <c r="H1097" i="1"/>
  <c r="G1097" i="1"/>
  <c r="H386" i="1"/>
  <c r="G386" i="1"/>
  <c r="H206" i="1"/>
  <c r="G206" i="1"/>
  <c r="H124" i="1"/>
  <c r="G124" i="1"/>
  <c r="H424" i="1"/>
  <c r="G424" i="1"/>
  <c r="F298" i="4"/>
  <c r="C293" i="1"/>
  <c r="C1329" i="1"/>
  <c r="F35" i="6"/>
  <c r="H25" i="3"/>
  <c r="F396" i="4"/>
  <c r="C391" i="1"/>
  <c r="H1184" i="1"/>
  <c r="G1184" i="1"/>
  <c r="G561" i="1"/>
  <c r="H561" i="1"/>
  <c r="H392" i="1"/>
  <c r="G392" i="1"/>
  <c r="H343" i="1"/>
  <c r="G343" i="1"/>
  <c r="H283" i="1"/>
  <c r="G283" i="1"/>
  <c r="H173" i="1"/>
  <c r="G173" i="1"/>
  <c r="H55" i="1"/>
  <c r="G55" i="1"/>
  <c r="C220" i="1"/>
  <c r="F224" i="4"/>
  <c r="C985" i="1"/>
  <c r="H20" i="3"/>
  <c r="F118" i="5"/>
  <c r="C1096" i="1"/>
  <c r="G537" i="1"/>
  <c r="H537" i="1"/>
  <c r="E420" i="4"/>
  <c r="D415" i="1"/>
  <c r="H383" i="1"/>
  <c r="G383" i="1"/>
  <c r="H312" i="1"/>
  <c r="G312" i="1"/>
  <c r="F163" i="4"/>
  <c r="C159" i="1"/>
  <c r="G416" i="1"/>
  <c r="H416" i="1"/>
  <c r="G211" i="1"/>
  <c r="H211" i="1"/>
  <c r="H411" i="1"/>
  <c r="G411" i="1"/>
  <c r="D350" i="4"/>
  <c r="D407" i="4" s="1"/>
  <c r="D141" i="6"/>
  <c r="H1475" i="1"/>
  <c r="G136" i="1"/>
  <c r="H136" i="1"/>
  <c r="G120" i="1"/>
  <c r="H120" i="1"/>
  <c r="F212" i="9"/>
  <c r="B212" i="9" s="1"/>
  <c r="I35" i="3"/>
  <c r="C1518" i="1"/>
  <c r="G289" i="9"/>
  <c r="E289" i="9" s="1"/>
  <c r="B289" i="9" s="1"/>
  <c r="C1154" i="1"/>
  <c r="D176" i="5"/>
  <c r="F177" i="5"/>
  <c r="C587" i="1"/>
  <c r="F593" i="4"/>
  <c r="C129" i="1"/>
  <c r="F133" i="4"/>
  <c r="G1424" i="1"/>
  <c r="H1424" i="1"/>
  <c r="H1235" i="1"/>
  <c r="G1235" i="1"/>
  <c r="H986" i="1"/>
  <c r="G986" i="1"/>
  <c r="G467" i="1"/>
  <c r="H467" i="1"/>
  <c r="H378" i="1"/>
  <c r="G378" i="1"/>
  <c r="G331" i="1"/>
  <c r="H331" i="1"/>
  <c r="H255" i="1"/>
  <c r="G255" i="1"/>
  <c r="H103" i="1"/>
  <c r="G103" i="1"/>
  <c r="H47" i="1"/>
  <c r="G47" i="1"/>
  <c r="F625" i="4"/>
  <c r="C619" i="1"/>
  <c r="C358" i="1"/>
  <c r="F363" i="4"/>
  <c r="C102" i="1"/>
  <c r="F106" i="4"/>
  <c r="G292" i="9"/>
  <c r="E292" i="9" s="1"/>
  <c r="B292" i="9" s="1"/>
  <c r="F206" i="5"/>
  <c r="C1183" i="1"/>
  <c r="H1104" i="1"/>
  <c r="G1104" i="1"/>
  <c r="C478" i="1"/>
  <c r="F484" i="4"/>
  <c r="F644" i="4"/>
  <c r="C638" i="1"/>
  <c r="D293" i="1"/>
  <c r="F515" i="4"/>
  <c r="C509" i="1"/>
  <c r="H484" i="1"/>
  <c r="G484" i="1"/>
  <c r="E151" i="4"/>
  <c r="G64" i="1"/>
  <c r="H64" i="1"/>
  <c r="H4" i="1"/>
  <c r="G4" i="1"/>
  <c r="I1455" i="1"/>
  <c r="F459" i="4"/>
  <c r="C453" i="1"/>
  <c r="I1456" i="1"/>
  <c r="H192" i="1"/>
  <c r="G192" i="1"/>
  <c r="G436" i="1"/>
  <c r="H436" i="1"/>
  <c r="I1472" i="1"/>
  <c r="I1452" i="1"/>
  <c r="H259" i="1"/>
  <c r="G259" i="1"/>
  <c r="H294" i="1"/>
  <c r="G294" i="1"/>
  <c r="G215" i="1"/>
  <c r="H215" i="1"/>
  <c r="I1471" i="1"/>
  <c r="I1448" i="1"/>
  <c r="H1481" i="1"/>
  <c r="G1481" i="1"/>
  <c r="C46" i="1"/>
  <c r="F50" i="4"/>
  <c r="G291" i="9"/>
  <c r="E291" i="9" s="1"/>
  <c r="B291" i="9" s="1"/>
  <c r="F190" i="5"/>
  <c r="C1167" i="1"/>
  <c r="D528" i="4"/>
  <c r="F529" i="4"/>
  <c r="C523" i="1"/>
  <c r="E6" i="4"/>
  <c r="D3" i="1"/>
  <c r="H516" i="1"/>
  <c r="G516" i="1"/>
  <c r="F7" i="4"/>
  <c r="C3" i="1"/>
  <c r="D6" i="4"/>
  <c r="G1304" i="1"/>
  <c r="H1304" i="1"/>
  <c r="H284" i="1"/>
  <c r="G284" i="1"/>
  <c r="H496" i="1"/>
  <c r="G496" i="1"/>
  <c r="H108" i="1"/>
  <c r="G108" i="1"/>
  <c r="H236" i="1"/>
  <c r="G236" i="1"/>
  <c r="E528" i="4"/>
  <c r="D523" i="1"/>
  <c r="G1337" i="1"/>
  <c r="H1337" i="1"/>
  <c r="F89" i="6"/>
  <c r="C1383" i="1"/>
  <c r="I28" i="3"/>
  <c r="D1435" i="1"/>
  <c r="G340" i="1"/>
  <c r="H340" i="1"/>
  <c r="H454" i="1"/>
  <c r="G454" i="1"/>
  <c r="G94" i="1"/>
  <c r="H94" i="1"/>
  <c r="I22" i="3"/>
  <c r="D1153" i="1"/>
  <c r="H148" i="1"/>
  <c r="G148" i="1"/>
  <c r="B191" i="9"/>
  <c r="I29" i="3"/>
  <c r="D1436" i="1"/>
  <c r="D68" i="5"/>
  <c r="D6" i="5" s="1"/>
  <c r="C1047" i="1"/>
  <c r="F69" i="5"/>
  <c r="C466" i="1"/>
  <c r="F472" i="4"/>
  <c r="H1388" i="1"/>
  <c r="G1388" i="1"/>
  <c r="H1222" i="1"/>
  <c r="G1222" i="1"/>
  <c r="G593" i="1"/>
  <c r="H593" i="1"/>
  <c r="H449" i="1"/>
  <c r="G449" i="1"/>
  <c r="G359" i="1"/>
  <c r="H359" i="1"/>
  <c r="H307" i="1"/>
  <c r="G307" i="1"/>
  <c r="H249" i="1"/>
  <c r="G249" i="1"/>
  <c r="H79" i="1"/>
  <c r="G79" i="1"/>
  <c r="H33" i="1"/>
  <c r="G33" i="1"/>
  <c r="C306" i="1"/>
  <c r="F311" i="4"/>
  <c r="C78" i="1"/>
  <c r="F82" i="4"/>
  <c r="F129" i="6"/>
  <c r="C1423" i="1"/>
  <c r="H1175" i="1"/>
  <c r="G1175" i="1"/>
  <c r="H544" i="1"/>
  <c r="G544" i="1"/>
  <c r="H524" i="1"/>
  <c r="G524" i="1"/>
  <c r="G475" i="1"/>
  <c r="H475" i="1"/>
  <c r="G160" i="1"/>
  <c r="H160" i="1"/>
  <c r="H1454" i="1"/>
  <c r="H513" i="1"/>
  <c r="G513" i="1"/>
  <c r="F421" i="4"/>
  <c r="C415" i="1"/>
  <c r="D420" i="4"/>
  <c r="F344" i="4"/>
  <c r="C339" i="1"/>
  <c r="G264" i="1"/>
  <c r="H264" i="1"/>
  <c r="I1459" i="1"/>
  <c r="C637" i="1"/>
  <c r="F643" i="4"/>
  <c r="G40" i="1"/>
  <c r="H40" i="1"/>
  <c r="I1460" i="1"/>
  <c r="H346" i="1"/>
  <c r="G346" i="1"/>
  <c r="I1464" i="1"/>
  <c r="G1299" i="1"/>
  <c r="H1299" i="1"/>
  <c r="H1236" i="1"/>
  <c r="G1236" i="1"/>
  <c r="I1457" i="1"/>
  <c r="F139" i="4"/>
  <c r="C135" i="1"/>
  <c r="D151" i="4"/>
  <c r="I23" i="3" l="1"/>
  <c r="D1214" i="1"/>
  <c r="E175" i="5"/>
  <c r="D1152" i="1" s="1"/>
  <c r="K1432" i="9"/>
  <c r="C1517" i="1"/>
  <c r="H1517" i="1" s="1"/>
  <c r="G294" i="9"/>
  <c r="E294" i="9" s="1"/>
  <c r="E293" i="9" s="1"/>
  <c r="I34" i="3"/>
  <c r="H1453" i="1"/>
  <c r="G1453" i="1"/>
  <c r="H29" i="3"/>
  <c r="C1436" i="1"/>
  <c r="G297" i="9"/>
  <c r="E297" i="9" s="1"/>
  <c r="D985" i="1"/>
  <c r="H985" i="1" s="1"/>
  <c r="I20" i="3"/>
  <c r="E6" i="5"/>
  <c r="H276" i="9" s="1"/>
  <c r="D345" i="1"/>
  <c r="E408" i="4"/>
  <c r="D403" i="1" s="1"/>
  <c r="G990" i="1"/>
  <c r="H990" i="1"/>
  <c r="G1408" i="1"/>
  <c r="H1408" i="1"/>
  <c r="B20" i="9"/>
  <c r="H415" i="1"/>
  <c r="G415" i="1"/>
  <c r="H78" i="1"/>
  <c r="G78" i="1"/>
  <c r="G523" i="1"/>
  <c r="H523" i="1"/>
  <c r="C984" i="1"/>
  <c r="C402" i="1"/>
  <c r="F407" i="4"/>
  <c r="G1215" i="1"/>
  <c r="H1215" i="1"/>
  <c r="D289" i="4"/>
  <c r="D290" i="4" s="1"/>
  <c r="F151" i="4"/>
  <c r="C147" i="1"/>
  <c r="H17" i="3"/>
  <c r="H339" i="1"/>
  <c r="G339" i="1"/>
  <c r="G1423" i="1"/>
  <c r="H1423" i="1"/>
  <c r="C1046" i="1"/>
  <c r="F68" i="5"/>
  <c r="H21" i="3"/>
  <c r="G1383" i="1"/>
  <c r="H1383" i="1"/>
  <c r="G391" i="1"/>
  <c r="H391" i="1"/>
  <c r="H1329" i="1"/>
  <c r="G1329" i="1"/>
  <c r="G135" i="1"/>
  <c r="H135" i="1"/>
  <c r="H306" i="1"/>
  <c r="G306" i="1"/>
  <c r="H466" i="1"/>
  <c r="G466" i="1"/>
  <c r="G1436" i="1"/>
  <c r="H1436" i="1"/>
  <c r="E636" i="4"/>
  <c r="D630" i="1" s="1"/>
  <c r="D522" i="1"/>
  <c r="H3" i="1"/>
  <c r="G3" i="1"/>
  <c r="D636" i="4"/>
  <c r="F528" i="4"/>
  <c r="C522" i="1"/>
  <c r="H478" i="1"/>
  <c r="G478" i="1"/>
  <c r="H102" i="1"/>
  <c r="G102" i="1"/>
  <c r="H129" i="1"/>
  <c r="G129" i="1"/>
  <c r="F176" i="5"/>
  <c r="C1153" i="1"/>
  <c r="D175" i="5"/>
  <c r="H22" i="3"/>
  <c r="D408" i="4"/>
  <c r="F350" i="4"/>
  <c r="C345" i="1"/>
  <c r="H220" i="1"/>
  <c r="G220" i="1"/>
  <c r="H293" i="1"/>
  <c r="G293" i="1"/>
  <c r="G248" i="1"/>
  <c r="H248" i="1"/>
  <c r="H1047" i="1"/>
  <c r="G1047" i="1"/>
  <c r="I17" i="3"/>
  <c r="E289" i="4"/>
  <c r="E290" i="4" s="1"/>
  <c r="D286" i="1" s="1"/>
  <c r="D147" i="1"/>
  <c r="H358" i="1"/>
  <c r="G358" i="1"/>
  <c r="H587" i="1"/>
  <c r="G587" i="1"/>
  <c r="E635" i="4"/>
  <c r="D629" i="1" s="1"/>
  <c r="D414" i="1"/>
  <c r="H637" i="1"/>
  <c r="G637" i="1"/>
  <c r="D412" i="4"/>
  <c r="C2" i="1"/>
  <c r="H16" i="3"/>
  <c r="F6" i="4"/>
  <c r="G453" i="1"/>
  <c r="H453" i="1"/>
  <c r="G1183" i="1"/>
  <c r="H1183" i="1"/>
  <c r="G619" i="1"/>
  <c r="H619" i="1"/>
  <c r="G1518" i="1"/>
  <c r="H1518" i="1"/>
  <c r="C1435" i="1"/>
  <c r="F141" i="6"/>
  <c r="H28" i="3"/>
  <c r="H159" i="1"/>
  <c r="G159" i="1"/>
  <c r="D635" i="4"/>
  <c r="C414" i="1"/>
  <c r="F420" i="4"/>
  <c r="I16" i="3"/>
  <c r="E412" i="4"/>
  <c r="D2" i="1"/>
  <c r="G1167" i="1"/>
  <c r="H1167" i="1"/>
  <c r="H46" i="1"/>
  <c r="G46" i="1"/>
  <c r="G299" i="9"/>
  <c r="E299" i="9" s="1"/>
  <c r="G509" i="1"/>
  <c r="H509" i="1"/>
  <c r="G638" i="1"/>
  <c r="H638" i="1"/>
  <c r="H1154" i="1"/>
  <c r="G1154" i="1"/>
  <c r="G1096" i="1"/>
  <c r="H1096" i="1"/>
  <c r="F237" i="5"/>
  <c r="C1214" i="1"/>
  <c r="H23" i="3"/>
  <c r="F6" i="5" l="1"/>
  <c r="G1517" i="1"/>
  <c r="H11" i="3"/>
  <c r="I11" i="3" s="1"/>
  <c r="B294" i="9"/>
  <c r="B297" i="9"/>
  <c r="E296" i="9"/>
  <c r="I10" i="3" s="1"/>
  <c r="G985" i="1"/>
  <c r="D984" i="1"/>
  <c r="G984" i="1" s="1"/>
  <c r="C629" i="1"/>
  <c r="F635" i="4"/>
  <c r="F636" i="4"/>
  <c r="C630" i="1"/>
  <c r="H1214" i="1"/>
  <c r="G1214" i="1"/>
  <c r="F175" i="5"/>
  <c r="C1152" i="1"/>
  <c r="H147" i="1"/>
  <c r="G147" i="1"/>
  <c r="C286" i="1"/>
  <c r="F290" i="4"/>
  <c r="E413" i="4"/>
  <c r="E414" i="4" s="1"/>
  <c r="D409" i="1" s="1"/>
  <c r="E291" i="4"/>
  <c r="D287" i="1" s="1"/>
  <c r="D285" i="1"/>
  <c r="G1153" i="1"/>
  <c r="H1153" i="1"/>
  <c r="H522" i="1"/>
  <c r="G522" i="1"/>
  <c r="G276" i="9"/>
  <c r="E276" i="9" s="1"/>
  <c r="D639" i="4"/>
  <c r="F412" i="4"/>
  <c r="C407" i="1"/>
  <c r="H984" i="1"/>
  <c r="E298" i="9"/>
  <c r="B299" i="9"/>
  <c r="G345" i="1"/>
  <c r="H345" i="1"/>
  <c r="E639" i="4"/>
  <c r="D407" i="1"/>
  <c r="H414" i="1"/>
  <c r="G414" i="1"/>
  <c r="G1435" i="1"/>
  <c r="H1435" i="1"/>
  <c r="H9" i="3"/>
  <c r="G2" i="1"/>
  <c r="H2" i="1"/>
  <c r="F408" i="4"/>
  <c r="C403" i="1"/>
  <c r="H1046" i="1"/>
  <c r="G1046" i="1"/>
  <c r="C285" i="1"/>
  <c r="D413" i="4"/>
  <c r="D291" i="4"/>
  <c r="F289" i="4"/>
  <c r="H402" i="1"/>
  <c r="G402" i="1"/>
  <c r="G282" i="9"/>
  <c r="E282" i="9" s="1"/>
  <c r="B282" i="9" s="1"/>
  <c r="N3" i="9" l="1"/>
  <c r="G286" i="1"/>
  <c r="H286" i="1"/>
  <c r="D640" i="4"/>
  <c r="F413" i="4"/>
  <c r="C408" i="1"/>
  <c r="D415" i="4"/>
  <c r="G403" i="1"/>
  <c r="H403" i="1"/>
  <c r="D633" i="1"/>
  <c r="D414" i="4"/>
  <c r="H407" i="1"/>
  <c r="G407" i="1"/>
  <c r="E275" i="9"/>
  <c r="B276" i="9"/>
  <c r="H1152" i="1"/>
  <c r="G1152" i="1"/>
  <c r="H630" i="1"/>
  <c r="G630" i="1"/>
  <c r="F291" i="4"/>
  <c r="C287" i="1"/>
  <c r="H285" i="1"/>
  <c r="G285" i="1"/>
  <c r="K3" i="9"/>
  <c r="I9" i="3"/>
  <c r="H8" i="3"/>
  <c r="C633" i="1"/>
  <c r="F639" i="4"/>
  <c r="E640" i="4"/>
  <c r="E641" i="4" s="1"/>
  <c r="E415" i="4"/>
  <c r="D410" i="1" s="1"/>
  <c r="D408" i="1"/>
  <c r="H629" i="1"/>
  <c r="G629" i="1"/>
  <c r="D635" i="1" l="1"/>
  <c r="M3" i="9"/>
  <c r="I8" i="3"/>
  <c r="F415" i="4"/>
  <c r="C410" i="1"/>
  <c r="H287" i="1"/>
  <c r="G287" i="1"/>
  <c r="H408" i="1"/>
  <c r="G408" i="1"/>
  <c r="H633" i="1"/>
  <c r="G633" i="1"/>
  <c r="C409" i="1"/>
  <c r="F414" i="4"/>
  <c r="D642" i="4"/>
  <c r="F640" i="4"/>
  <c r="C634" i="1"/>
  <c r="E642" i="4"/>
  <c r="D634" i="1"/>
  <c r="D641" i="4"/>
  <c r="G634" i="1" l="1"/>
  <c r="H634" i="1"/>
  <c r="H409" i="1"/>
  <c r="G409" i="1"/>
  <c r="D646" i="4"/>
  <c r="F642" i="4"/>
  <c r="C636" i="1"/>
  <c r="E646" i="4"/>
  <c r="D636" i="1"/>
  <c r="G410" i="1"/>
  <c r="H410" i="1"/>
  <c r="F641" i="4"/>
  <c r="D645" i="4"/>
  <c r="C635" i="1"/>
  <c r="E645" i="4"/>
  <c r="I18" i="3" l="1"/>
  <c r="D639" i="1"/>
  <c r="G636" i="1"/>
  <c r="H636" i="1"/>
  <c r="I19" i="3"/>
  <c r="D640" i="1"/>
  <c r="H635" i="1"/>
  <c r="G635" i="1"/>
  <c r="F645" i="4"/>
  <c r="C639" i="1"/>
  <c r="H18" i="3"/>
  <c r="C640" i="1"/>
  <c r="F646" i="4"/>
  <c r="H19" i="3"/>
  <c r="H7" i="3" l="1"/>
  <c r="J3" i="9" s="1"/>
  <c r="H640" i="1"/>
  <c r="G640" i="1"/>
  <c r="H639" i="1"/>
  <c r="G639" i="1"/>
  <c r="I7" i="3" l="1"/>
  <c r="M272" i="9"/>
  <c r="L272" i="9"/>
  <c r="H18" i="9"/>
  <c r="M15" i="9"/>
  <c r="J7" i="9"/>
  <c r="G18" i="9"/>
  <c r="I12" i="9"/>
  <c r="K10" i="9"/>
  <c r="I17" i="9"/>
  <c r="K7" i="9"/>
  <c r="K6" i="9"/>
  <c r="L15" i="9"/>
  <c r="I13" i="9"/>
  <c r="I6" i="9"/>
  <c r="K12" i="9"/>
  <c r="K5" i="9"/>
  <c r="J10" i="9"/>
  <c r="J9" i="9"/>
  <c r="I7" i="9"/>
  <c r="K13" i="9"/>
  <c r="J17" i="9"/>
  <c r="J5" i="9"/>
  <c r="K9" i="9"/>
  <c r="I9" i="9"/>
  <c r="I8" i="9"/>
  <c r="G17" i="9"/>
  <c r="I5" i="9"/>
  <c r="G15" i="9"/>
  <c r="K8" i="9"/>
  <c r="J13" i="9"/>
  <c r="J6" i="9"/>
  <c r="I11" i="9"/>
  <c r="J12" i="9"/>
  <c r="J11" i="9"/>
  <c r="H17" i="9"/>
  <c r="L16" i="9"/>
  <c r="J8" i="9"/>
  <c r="H16" i="9"/>
  <c r="G16" i="9"/>
  <c r="M16" i="9"/>
  <c r="H15" i="9"/>
  <c r="K11" i="9"/>
  <c r="F15" i="9" l="1"/>
  <c r="E6" i="9"/>
  <c r="B6" i="9" s="1"/>
  <c r="E18" i="9"/>
  <c r="B18" i="9" s="1"/>
  <c r="E10" i="9"/>
  <c r="B10" i="9" s="1"/>
  <c r="E17" i="9"/>
  <c r="B17" i="9" s="1"/>
  <c r="E9" i="9"/>
  <c r="B9" i="9" s="1"/>
  <c r="E11" i="9"/>
  <c r="B11" i="9" s="1"/>
  <c r="E15" i="9"/>
  <c r="E16" i="9"/>
  <c r="E5" i="9"/>
  <c r="E7" i="9"/>
  <c r="B7" i="9" s="1"/>
  <c r="E12" i="9"/>
  <c r="B12" i="9" s="1"/>
  <c r="F272" i="9"/>
  <c r="F16" i="9"/>
  <c r="E8" i="9"/>
  <c r="B8" i="9" s="1"/>
  <c r="E13" i="9"/>
  <c r="B13" i="9" s="1"/>
  <c r="F14" i="9" l="1"/>
  <c r="B16" i="9"/>
  <c r="B15" i="9"/>
  <c r="E14" i="9"/>
  <c r="B272" i="9"/>
  <c r="F19"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<sst xmlns="http://schemas.openxmlformats.org/spreadsheetml/2006/main" count="4313" uniqueCount="3393">
  <si>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</si>
  <si>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</si>
  <si>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</si>
  <si>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</si>
  <si>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</si>
  <si>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</si>
  <si>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</si>
  <si>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</si>
  <si>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</si>
  <si>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</si>
  <si>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</si>
  <si>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</si>
  <si>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</si>
  <si>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</si>
  <si>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</si>
  <si>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</si>
  <si>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</si>
  <si>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</si>
  <si>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</si>
  <si>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</si>
  <si>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</si>
  <si>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</si>
  <si>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</si>
  <si>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</si>
  <si>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</si>
  <si>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</si>
  <si>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</si>
  <si>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</si>
  <si>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</si>
  <si>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</si>
  <si>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</si>
  <si>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RIJECI, POMORSKI FAKULTET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</si>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</sst>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49940150</v>
      </c>
      <c r="D2" s="6">
        <f>'PR-RAS'!E6</f>
        <v>55712750.68</v>
      </c>
      <c r="E2" s="6">
        <v>0</v>
      </c>
      <c r="F2" s="6">
        <v>0</v>
      </c>
      <c r="G2" s="7">
        <f t="shared" ref="G2:G264" si="0">(B2/1000)*(C2*1+D2*2)</f>
        <v>161365.65136000002</v>
      </c>
      <c r="H2" s="7">
        <f t="shared" ref="H2:H264" si="1">ABS(C2-ROUND(C2,0))+ABS(D2-ROUND(D2,0))</f>
        <v>0.32000000029802322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10903148</v>
      </c>
      <c r="D46" s="1">
        <f>'PR-RAS'!E50</f>
        <v>16750273.159999998</v>
      </c>
      <c r="E46" s="1">
        <v>0</v>
      </c>
      <c r="F46" s="1">
        <v>0</v>
      </c>
      <c r="G46" s="2">
        <f t="shared" si="0"/>
        <v>1998166.2443999995</v>
      </c>
      <c r="H46" s="2">
        <f t="shared" si="1"/>
        <v>0.15999999828636646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10651915</v>
      </c>
      <c r="D50" s="1">
        <f>'PR-RAS'!E54</f>
        <v>15483160.129999999</v>
      </c>
      <c r="E50" s="1">
        <v>0</v>
      </c>
      <c r="F50" s="1">
        <v>0</v>
      </c>
      <c r="G50" s="2">
        <f t="shared" si="0"/>
        <v>2039293.52774</v>
      </c>
      <c r="H50" s="2">
        <f t="shared" si="1"/>
        <v>0.12999999895691872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237668</v>
      </c>
      <c r="D51" s="1">
        <f>'PR-RAS'!E55</f>
        <v>177923.20000000001</v>
      </c>
      <c r="E51" s="1">
        <v>0</v>
      </c>
      <c r="F51" s="1">
        <v>0</v>
      </c>
      <c r="G51" s="2">
        <f t="shared" si="0"/>
        <v>29675.72</v>
      </c>
      <c r="H51" s="2">
        <f t="shared" si="1"/>
        <v>0.20000000001164153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9916881</v>
      </c>
      <c r="D53" s="1">
        <f>'PR-RAS'!E57</f>
        <v>15046478.5</v>
      </c>
      <c r="E53" s="1">
        <v>0</v>
      </c>
      <c r="F53" s="1">
        <v>0</v>
      </c>
      <c r="G53" s="2">
        <f t="shared" si="0"/>
        <v>2080511.5759999999</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497366</v>
      </c>
      <c r="D54" s="1">
        <f>'PR-RAS'!E58</f>
        <v>258758.43</v>
      </c>
      <c r="E54" s="1">
        <v>0</v>
      </c>
      <c r="F54" s="1">
        <v>0</v>
      </c>
      <c r="G54" s="2">
        <f t="shared" si="0"/>
        <v>53788.791579999997</v>
      </c>
      <c r="H54" s="2">
        <f t="shared" si="1"/>
        <v>0.42999999999301508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2200</v>
      </c>
      <c r="E64" s="1">
        <v>0</v>
      </c>
      <c r="F64" s="1">
        <v>0</v>
      </c>
      <c r="G64" s="2">
        <f t="shared" si="0"/>
        <v>277.2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2200</v>
      </c>
      <c r="E65" s="1">
        <v>0</v>
      </c>
      <c r="F65" s="1">
        <v>0</v>
      </c>
      <c r="G65" s="2">
        <f t="shared" si="0"/>
        <v>281.60000000000002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251233</v>
      </c>
      <c r="D73" s="1">
        <f>'PR-RAS'!E77</f>
        <v>1264913.03</v>
      </c>
      <c r="E73" s="1">
        <v>0</v>
      </c>
      <c r="F73" s="1">
        <v>0</v>
      </c>
      <c r="G73" s="2">
        <f t="shared" si="0"/>
        <v>200236.25232</v>
      </c>
      <c r="H73" s="2">
        <f t="shared" si="1"/>
        <v>3.0000000027939677E-2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111366</v>
      </c>
      <c r="D74" s="1">
        <f>'PR-RAS'!E78</f>
        <v>433916.77</v>
      </c>
      <c r="E74" s="1">
        <v>0</v>
      </c>
      <c r="F74" s="1">
        <v>0</v>
      </c>
      <c r="G74" s="2">
        <f t="shared" si="0"/>
        <v>71481.566420000003</v>
      </c>
      <c r="H74" s="2">
        <f t="shared" si="1"/>
        <v>0.22999999998137355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139867</v>
      </c>
      <c r="D76" s="1">
        <f>'PR-RAS'!E80</f>
        <v>830996.26</v>
      </c>
      <c r="E76" s="1">
        <v>0</v>
      </c>
      <c r="F76" s="1">
        <v>0</v>
      </c>
      <c r="G76" s="2">
        <f t="shared" si="0"/>
        <v>135139.46400000001</v>
      </c>
      <c r="H76" s="2">
        <f t="shared" si="1"/>
        <v>0.26000000000931323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21815</v>
      </c>
      <c r="D78" s="1">
        <f>'PR-RAS'!E82</f>
        <v>52693.86</v>
      </c>
      <c r="E78" s="1">
        <v>0</v>
      </c>
      <c r="F78" s="1">
        <v>0</v>
      </c>
      <c r="G78" s="2">
        <f t="shared" si="0"/>
        <v>9794.6094400000002</v>
      </c>
      <c r="H78" s="2">
        <f t="shared" si="1"/>
        <v>0.13999999999941792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21815</v>
      </c>
      <c r="D79" s="1">
        <f>'PR-RAS'!E83</f>
        <v>49993.86</v>
      </c>
      <c r="E79" s="1">
        <v>0</v>
      </c>
      <c r="F79" s="1">
        <v>0</v>
      </c>
      <c r="G79" s="2">
        <f t="shared" si="0"/>
        <v>9500.6121600000006</v>
      </c>
      <c r="H79" s="2">
        <f t="shared" si="1"/>
        <v>0.13999999999941792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14488</v>
      </c>
      <c r="D81" s="1">
        <f>'PR-RAS'!E85</f>
        <v>2551.59</v>
      </c>
      <c r="E81" s="1">
        <v>0</v>
      </c>
      <c r="F81" s="1">
        <v>0</v>
      </c>
      <c r="G81" s="2">
        <f t="shared" si="0"/>
        <v>1567.2944</v>
      </c>
      <c r="H81" s="2">
        <f t="shared" si="1"/>
        <v>0.40999999999985448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345</v>
      </c>
      <c r="D82" s="1">
        <f>'PR-RAS'!E86</f>
        <v>0</v>
      </c>
      <c r="E82" s="1">
        <v>0</v>
      </c>
      <c r="F82" s="1">
        <v>0</v>
      </c>
      <c r="G82" s="2">
        <f t="shared" si="0"/>
        <v>27.945</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6982</v>
      </c>
      <c r="D83" s="1">
        <f>'PR-RAS'!E87</f>
        <v>47442.27</v>
      </c>
      <c r="E83" s="1">
        <v>0</v>
      </c>
      <c r="F83" s="1">
        <v>0</v>
      </c>
      <c r="G83" s="2">
        <f t="shared" si="0"/>
        <v>8353.0562800000007</v>
      </c>
      <c r="H83" s="2">
        <f t="shared" si="1"/>
        <v>0.26999999999679858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2700</v>
      </c>
      <c r="E87" s="1">
        <v>0</v>
      </c>
      <c r="F87" s="1">
        <v>0</v>
      </c>
      <c r="G87" s="2">
        <f t="shared" si="0"/>
        <v>464.4</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2700</v>
      </c>
      <c r="E92" s="1">
        <v>0</v>
      </c>
      <c r="F92" s="1">
        <v>0</v>
      </c>
      <c r="G92" s="2">
        <f t="shared" si="0"/>
        <v>491.4</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6941424</v>
      </c>
      <c r="D102" s="1">
        <f>'PR-RAS'!E106</f>
        <v>6254223.8700000001</v>
      </c>
      <c r="E102" s="1">
        <v>0</v>
      </c>
      <c r="F102" s="1">
        <v>0</v>
      </c>
      <c r="G102" s="2">
        <f t="shared" si="0"/>
        <v>1964437.0457400004</v>
      </c>
      <c r="H102" s="2">
        <f t="shared" si="1"/>
        <v>0.12999999988824129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6941424</v>
      </c>
      <c r="D108" s="1">
        <f>'PR-RAS'!E112</f>
        <v>6254223.8700000001</v>
      </c>
      <c r="E108" s="1">
        <v>0</v>
      </c>
      <c r="F108" s="1">
        <v>0</v>
      </c>
      <c r="G108" s="2">
        <f t="shared" si="0"/>
        <v>2081136.2761800003</v>
      </c>
      <c r="H108" s="2">
        <f t="shared" si="1"/>
        <v>0.12999999988824129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6941424</v>
      </c>
      <c r="D113" s="1">
        <f>'PR-RAS'!E117</f>
        <v>6254223.8700000001</v>
      </c>
      <c r="E113" s="1">
        <v>0</v>
      </c>
      <c r="F113" s="1">
        <v>0</v>
      </c>
      <c r="G113" s="2">
        <f t="shared" si="0"/>
        <v>2178385.6348800003</v>
      </c>
      <c r="H113" s="2">
        <f t="shared" si="1"/>
        <v>0.12999999988824129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6986044</v>
      </c>
      <c r="D120" s="1">
        <f>'PR-RAS'!E124</f>
        <v>6999311.0499999998</v>
      </c>
      <c r="E120" s="1">
        <v>0</v>
      </c>
      <c r="F120" s="1">
        <v>0</v>
      </c>
      <c r="G120" s="2">
        <f t="shared" si="0"/>
        <v>2497175.2659</v>
      </c>
      <c r="H120" s="2">
        <f t="shared" si="1"/>
        <v>4.9999999813735485E-2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6454610</v>
      </c>
      <c r="D121" s="1">
        <f>'PR-RAS'!E125</f>
        <v>5806123.8499999996</v>
      </c>
      <c r="E121" s="1">
        <v>0</v>
      </c>
      <c r="F121" s="1">
        <v>0</v>
      </c>
      <c r="G121" s="2">
        <f t="shared" si="0"/>
        <v>2168022.9239999996</v>
      </c>
      <c r="H121" s="2">
        <f t="shared" si="1"/>
        <v>0.15000000037252903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16752</v>
      </c>
      <c r="D122" s="1">
        <f>'PR-RAS'!E126</f>
        <v>8536.81</v>
      </c>
      <c r="E122" s="1">
        <v>0</v>
      </c>
      <c r="F122" s="1">
        <v>0</v>
      </c>
      <c r="G122" s="2">
        <f t="shared" si="0"/>
        <v>4092.9000199999991</v>
      </c>
      <c r="H122" s="2">
        <f t="shared" si="1"/>
        <v>0.19000000000050932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6437858</v>
      </c>
      <c r="D123" s="1">
        <f>'PR-RAS'!E127</f>
        <v>5797587.04</v>
      </c>
      <c r="E123" s="1">
        <v>0</v>
      </c>
      <c r="F123" s="1">
        <v>0</v>
      </c>
      <c r="G123" s="2">
        <f t="shared" si="0"/>
        <v>2200029.9137599999</v>
      </c>
      <c r="H123" s="2">
        <f t="shared" si="1"/>
        <v>4.0000000037252903E-2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531434</v>
      </c>
      <c r="D124" s="1">
        <f>'PR-RAS'!E128</f>
        <v>1193187.2</v>
      </c>
      <c r="E124" s="1">
        <v>0</v>
      </c>
      <c r="F124" s="1">
        <v>0</v>
      </c>
      <c r="G124" s="2">
        <f t="shared" si="0"/>
        <v>358890.43319999997</v>
      </c>
      <c r="H124" s="2">
        <f t="shared" si="1"/>
        <v>0.19999999995343387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523732</v>
      </c>
      <c r="D125" s="1">
        <f>'PR-RAS'!E129</f>
        <v>992330.2</v>
      </c>
      <c r="E125" s="1">
        <v>0</v>
      </c>
      <c r="F125" s="1">
        <v>0</v>
      </c>
      <c r="G125" s="2">
        <f t="shared" si="0"/>
        <v>311040.65759999998</v>
      </c>
      <c r="H125" s="2">
        <f t="shared" si="1"/>
        <v>0.19999999995343387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7702</v>
      </c>
      <c r="D126" s="1">
        <f>'PR-RAS'!E130</f>
        <v>200857</v>
      </c>
      <c r="E126" s="1">
        <v>0</v>
      </c>
      <c r="F126" s="1">
        <v>0</v>
      </c>
      <c r="G126" s="2">
        <f t="shared" si="0"/>
        <v>51177</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25079256</v>
      </c>
      <c r="D129" s="1">
        <f>'PR-RAS'!E133</f>
        <v>25635772.109999999</v>
      </c>
      <c r="E129" s="1">
        <v>0</v>
      </c>
      <c r="F129" s="1">
        <v>0</v>
      </c>
      <c r="G129" s="2">
        <f t="shared" si="0"/>
        <v>9772902.4281600006</v>
      </c>
      <c r="H129" s="2">
        <f t="shared" si="1"/>
        <v>0.10999999940395355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25079256</v>
      </c>
      <c r="D130" s="1">
        <f>'PR-RAS'!E134</f>
        <v>25635772.109999999</v>
      </c>
      <c r="E130" s="1">
        <v>0</v>
      </c>
      <c r="F130" s="1">
        <v>0</v>
      </c>
      <c r="G130" s="2">
        <f t="shared" si="0"/>
        <v>9849253.2283800002</v>
      </c>
      <c r="H130" s="2">
        <f t="shared" si="1"/>
        <v>0.10999999940395355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25079256</v>
      </c>
      <c r="D131" s="1">
        <f>'PR-RAS'!E135</f>
        <v>25635772.109999999</v>
      </c>
      <c r="E131" s="1">
        <v>0</v>
      </c>
      <c r="F131" s="1">
        <v>0</v>
      </c>
      <c r="G131" s="2">
        <f t="shared" si="0"/>
        <v>9925604.0285999998</v>
      </c>
      <c r="H131" s="2">
        <f t="shared" si="1"/>
        <v>0.10999999940395355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8463</v>
      </c>
      <c r="D135" s="1">
        <f>'PR-RAS'!E139</f>
        <v>20476.63</v>
      </c>
      <c r="E135" s="1">
        <v>0</v>
      </c>
      <c r="F135" s="1">
        <v>0</v>
      </c>
      <c r="G135" s="2">
        <f t="shared" si="0"/>
        <v>6621.7788400000009</v>
      </c>
      <c r="H135" s="2">
        <f t="shared" si="1"/>
        <v>0.36999999999898137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3330</v>
      </c>
      <c r="D136" s="1">
        <f>'PR-RAS'!E140</f>
        <v>2636.3</v>
      </c>
      <c r="E136" s="1">
        <v>0</v>
      </c>
      <c r="F136" s="1">
        <v>0</v>
      </c>
      <c r="G136" s="2">
        <f t="shared" si="0"/>
        <v>1161.3510000000001</v>
      </c>
      <c r="H136" s="2">
        <f t="shared" si="1"/>
        <v>0.3000000000001819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3330</v>
      </c>
      <c r="D145" s="1">
        <f>'PR-RAS'!E149</f>
        <v>2636.3</v>
      </c>
      <c r="E145" s="1">
        <v>0</v>
      </c>
      <c r="F145" s="1">
        <v>0</v>
      </c>
      <c r="G145" s="2">
        <f t="shared" si="0"/>
        <v>1238.7744</v>
      </c>
      <c r="H145" s="2">
        <f t="shared" si="1"/>
        <v>0.3000000000001819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5133</v>
      </c>
      <c r="D146" s="1">
        <f>'PR-RAS'!E150</f>
        <v>17840.330000000002</v>
      </c>
      <c r="E146" s="1">
        <v>0</v>
      </c>
      <c r="F146" s="1">
        <v>0</v>
      </c>
      <c r="G146" s="2">
        <f t="shared" si="0"/>
        <v>5917.9807000000001</v>
      </c>
      <c r="H146" s="2">
        <f t="shared" si="1"/>
        <v>0.33000000000174623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47731592</v>
      </c>
      <c r="D147" s="1">
        <f>'PR-RAS'!E151</f>
        <v>50807612.880000003</v>
      </c>
      <c r="E147" s="1">
        <v>0</v>
      </c>
      <c r="F147" s="1">
        <v>0</v>
      </c>
      <c r="G147" s="2">
        <f t="shared" si="0"/>
        <v>21804635.392959997</v>
      </c>
      <c r="H147" s="2">
        <f t="shared" si="1"/>
        <v>0.11999999731779099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30776215</v>
      </c>
      <c r="D148" s="1">
        <f>'PR-RAS'!E152</f>
        <v>31813378.950000003</v>
      </c>
      <c r="E148" s="1">
        <v>0</v>
      </c>
      <c r="F148" s="1">
        <v>0</v>
      </c>
      <c r="G148" s="2">
        <f t="shared" si="0"/>
        <v>13877237.0163</v>
      </c>
      <c r="H148" s="2">
        <f t="shared" si="1"/>
        <v>4.9999997019767761E-2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25193103</v>
      </c>
      <c r="D149" s="1">
        <f>'PR-RAS'!E153</f>
        <v>25978734.470000003</v>
      </c>
      <c r="E149" s="1">
        <v>0</v>
      </c>
      <c r="F149" s="1">
        <v>0</v>
      </c>
      <c r="G149" s="2">
        <f t="shared" si="0"/>
        <v>11418284.647119999</v>
      </c>
      <c r="H149" s="2">
        <f t="shared" si="1"/>
        <v>0.4700000025331974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25175619</v>
      </c>
      <c r="D150" s="1">
        <f>'PR-RAS'!E154</f>
        <v>25907270.48</v>
      </c>
      <c r="E150" s="1">
        <v>0</v>
      </c>
      <c r="F150" s="1">
        <v>0</v>
      </c>
      <c r="G150" s="2">
        <f t="shared" si="0"/>
        <v>11471533.834040001</v>
      </c>
      <c r="H150" s="2">
        <f t="shared" si="1"/>
        <v>0.48000000044703484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17484</v>
      </c>
      <c r="D151" s="1">
        <f>'PR-RAS'!E155</f>
        <v>15579.89</v>
      </c>
      <c r="E151" s="1">
        <v>0</v>
      </c>
      <c r="F151" s="1">
        <v>0</v>
      </c>
      <c r="G151" s="2">
        <f t="shared" si="0"/>
        <v>7296.567</v>
      </c>
      <c r="H151" s="2">
        <f t="shared" si="1"/>
        <v>0.11000000000058208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55884.1</v>
      </c>
      <c r="E153" s="1">
        <v>0</v>
      </c>
      <c r="F153" s="1">
        <v>0</v>
      </c>
      <c r="G153" s="2">
        <f t="shared" si="0"/>
        <v>16988.7664</v>
      </c>
      <c r="H153" s="2">
        <f t="shared" si="1"/>
        <v>9.9999999998544808E-2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1427979</v>
      </c>
      <c r="D154" s="1">
        <f>'PR-RAS'!E158</f>
        <v>1550563.08</v>
      </c>
      <c r="E154" s="1">
        <v>0</v>
      </c>
      <c r="F154" s="1">
        <v>0</v>
      </c>
      <c r="G154" s="2">
        <f t="shared" si="0"/>
        <v>692953.08947999997</v>
      </c>
      <c r="H154" s="2">
        <f t="shared" si="1"/>
        <v>8.0000000074505806E-2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4155133</v>
      </c>
      <c r="D155" s="1">
        <f>'PR-RAS'!E159</f>
        <v>4284081.4000000004</v>
      </c>
      <c r="E155" s="1">
        <v>0</v>
      </c>
      <c r="F155" s="1">
        <v>0</v>
      </c>
      <c r="G155" s="2">
        <f t="shared" si="0"/>
        <v>1959387.5532000002</v>
      </c>
      <c r="H155" s="2">
        <f t="shared" si="1"/>
        <v>0.40000000037252903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4155133</v>
      </c>
      <c r="D157" s="1">
        <f>'PR-RAS'!E161</f>
        <v>4283690.82</v>
      </c>
      <c r="E157" s="1">
        <v>0</v>
      </c>
      <c r="F157" s="1">
        <v>0</v>
      </c>
      <c r="G157" s="2">
        <f t="shared" si="0"/>
        <v>1984712.2838400002</v>
      </c>
      <c r="H157" s="2">
        <f t="shared" si="1"/>
        <v>0.17999999970197678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390.58</v>
      </c>
      <c r="E158" s="1">
        <v>0</v>
      </c>
      <c r="F158" s="1">
        <v>0</v>
      </c>
      <c r="G158" s="2">
        <f t="shared" si="0"/>
        <v>122.64211999999999</v>
      </c>
      <c r="H158" s="2">
        <f t="shared" si="1"/>
        <v>0.42000000000001592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11112645</v>
      </c>
      <c r="D159" s="1">
        <f>'PR-RAS'!E163</f>
        <v>11459376.689999999</v>
      </c>
      <c r="E159" s="1">
        <v>0</v>
      </c>
      <c r="F159" s="1">
        <v>0</v>
      </c>
      <c r="G159" s="2">
        <f t="shared" si="0"/>
        <v>5376960.9440399995</v>
      </c>
      <c r="H159" s="2">
        <f t="shared" si="1"/>
        <v>0.31000000052154064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897872</v>
      </c>
      <c r="D160" s="1">
        <f>'PR-RAS'!E164</f>
        <v>1491022.67</v>
      </c>
      <c r="E160" s="1">
        <v>0</v>
      </c>
      <c r="F160" s="1">
        <v>0</v>
      </c>
      <c r="G160" s="2">
        <f t="shared" si="0"/>
        <v>616906.85705999995</v>
      </c>
      <c r="H160" s="2">
        <f t="shared" si="1"/>
        <v>0.33000000007450581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363302</v>
      </c>
      <c r="D161" s="1">
        <f>'PR-RAS'!E165</f>
        <v>760410.66</v>
      </c>
      <c r="E161" s="1">
        <v>0</v>
      </c>
      <c r="F161" s="1">
        <v>0</v>
      </c>
      <c r="G161" s="2">
        <f t="shared" si="0"/>
        <v>301459.73120000004</v>
      </c>
      <c r="H161" s="2">
        <f t="shared" si="1"/>
        <v>0.33999999996740371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385351</v>
      </c>
      <c r="D162" s="1">
        <f>'PR-RAS'!E166</f>
        <v>495500.86</v>
      </c>
      <c r="E162" s="1">
        <v>0</v>
      </c>
      <c r="F162" s="1">
        <v>0</v>
      </c>
      <c r="G162" s="2">
        <f t="shared" si="0"/>
        <v>221592.78792</v>
      </c>
      <c r="H162" s="2">
        <f t="shared" si="1"/>
        <v>0.14000000001396984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147857</v>
      </c>
      <c r="D163" s="1">
        <f>'PR-RAS'!E167</f>
        <v>234945.15</v>
      </c>
      <c r="E163" s="1">
        <v>0</v>
      </c>
      <c r="F163" s="1">
        <v>0</v>
      </c>
      <c r="G163" s="2">
        <f t="shared" si="0"/>
        <v>100075.0626</v>
      </c>
      <c r="H163" s="2">
        <f t="shared" si="1"/>
        <v>0.14999999999417923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1362</v>
      </c>
      <c r="D164" s="1">
        <f>'PR-RAS'!E168</f>
        <v>166</v>
      </c>
      <c r="E164" s="1">
        <v>0</v>
      </c>
      <c r="F164" s="1">
        <v>0</v>
      </c>
      <c r="G164" s="2">
        <f t="shared" si="0"/>
        <v>276.12200000000001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1164280</v>
      </c>
      <c r="D165" s="1">
        <f>'PR-RAS'!E169</f>
        <v>1598922.57</v>
      </c>
      <c r="E165" s="1">
        <v>0</v>
      </c>
      <c r="F165" s="1">
        <v>0</v>
      </c>
      <c r="G165" s="2">
        <f t="shared" si="0"/>
        <v>715388.52296000009</v>
      </c>
      <c r="H165" s="2">
        <f t="shared" si="1"/>
        <v>0.42999999993480742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235738</v>
      </c>
      <c r="D166" s="1">
        <f>'PR-RAS'!E170</f>
        <v>255432.01</v>
      </c>
      <c r="E166" s="1">
        <v>0</v>
      </c>
      <c r="F166" s="1">
        <v>0</v>
      </c>
      <c r="G166" s="2">
        <f t="shared" si="0"/>
        <v>123189.33330000001</v>
      </c>
      <c r="H166" s="2">
        <f t="shared" si="1"/>
        <v>1.0000000009313226E-2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28660</v>
      </c>
      <c r="D167" s="1">
        <f>'PR-RAS'!E171</f>
        <v>24883.66</v>
      </c>
      <c r="E167" s="1">
        <v>0</v>
      </c>
      <c r="F167" s="1">
        <v>0</v>
      </c>
      <c r="G167" s="2">
        <f t="shared" si="0"/>
        <v>13018.935120000002</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491154</v>
      </c>
      <c r="D168" s="1">
        <f>'PR-RAS'!E172</f>
        <v>854055.3</v>
      </c>
      <c r="E168" s="1">
        <v>0</v>
      </c>
      <c r="F168" s="1">
        <v>0</v>
      </c>
      <c r="G168" s="2">
        <f t="shared" si="0"/>
        <v>367277.18820000003</v>
      </c>
      <c r="H168" s="2">
        <f t="shared" si="1"/>
        <v>0.30000000004656613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387808</v>
      </c>
      <c r="D169" s="1">
        <f>'PR-RAS'!E173</f>
        <v>451448.25</v>
      </c>
      <c r="E169" s="1">
        <v>0</v>
      </c>
      <c r="F169" s="1">
        <v>0</v>
      </c>
      <c r="G169" s="2">
        <f t="shared" si="0"/>
        <v>216838.356</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3388.6</v>
      </c>
      <c r="E170" s="1">
        <v>0</v>
      </c>
      <c r="F170" s="1">
        <v>0</v>
      </c>
      <c r="G170" s="2">
        <f t="shared" si="0"/>
        <v>1145.3468</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20920</v>
      </c>
      <c r="D172" s="1">
        <f>'PR-RAS'!E176</f>
        <v>9714.75</v>
      </c>
      <c r="E172" s="1">
        <v>0</v>
      </c>
      <c r="F172" s="1">
        <v>0</v>
      </c>
      <c r="G172" s="2">
        <f t="shared" si="0"/>
        <v>6899.7645000000002</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8652439</v>
      </c>
      <c r="D173" s="1">
        <f>'PR-RAS'!E177</f>
        <v>7675857.3599999994</v>
      </c>
      <c r="E173" s="1">
        <v>0</v>
      </c>
      <c r="F173" s="1">
        <v>0</v>
      </c>
      <c r="G173" s="2">
        <f t="shared" si="0"/>
        <v>4128714.4398399997</v>
      </c>
      <c r="H173" s="2">
        <f t="shared" si="1"/>
        <v>0.35999999940395355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65667</v>
      </c>
      <c r="D174" s="1">
        <f>'PR-RAS'!E178</f>
        <v>94868.02</v>
      </c>
      <c r="E174" s="1">
        <v>0</v>
      </c>
      <c r="F174" s="1">
        <v>0</v>
      </c>
      <c r="G174" s="2">
        <f t="shared" si="0"/>
        <v>44184.725919999997</v>
      </c>
      <c r="H174" s="2">
        <f t="shared" si="1"/>
        <v>2.0000000004074536E-2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1414579</v>
      </c>
      <c r="D175" s="1">
        <f>'PR-RAS'!E179</f>
        <v>806310.82</v>
      </c>
      <c r="E175" s="1">
        <v>0</v>
      </c>
      <c r="F175" s="1">
        <v>0</v>
      </c>
      <c r="G175" s="2">
        <f t="shared" si="0"/>
        <v>526732.91135999991</v>
      </c>
      <c r="H175" s="2">
        <f t="shared" si="1"/>
        <v>0.18000000005122274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211202</v>
      </c>
      <c r="D176" s="1">
        <f>'PR-RAS'!E180</f>
        <v>348466.18</v>
      </c>
      <c r="E176" s="1">
        <v>0</v>
      </c>
      <c r="F176" s="1">
        <v>0</v>
      </c>
      <c r="G176" s="2">
        <f t="shared" si="0"/>
        <v>158923.51299999998</v>
      </c>
      <c r="H176" s="2">
        <f t="shared" si="1"/>
        <v>0.17999999999301508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293532</v>
      </c>
      <c r="D177" s="1">
        <f>'PR-RAS'!E181</f>
        <v>277934.86</v>
      </c>
      <c r="E177" s="1">
        <v>0</v>
      </c>
      <c r="F177" s="1">
        <v>0</v>
      </c>
      <c r="G177" s="2">
        <f t="shared" si="0"/>
        <v>149494.70271999997</v>
      </c>
      <c r="H177" s="2">
        <f t="shared" si="1"/>
        <v>0.14000000001396984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892701</v>
      </c>
      <c r="D178" s="1">
        <f>'PR-RAS'!E182</f>
        <v>936611.96</v>
      </c>
      <c r="E178" s="1">
        <v>0</v>
      </c>
      <c r="F178" s="1">
        <v>0</v>
      </c>
      <c r="G178" s="2">
        <f t="shared" si="0"/>
        <v>489568.71083999996</v>
      </c>
      <c r="H178" s="2">
        <f t="shared" si="1"/>
        <v>4.0000000037252903E-2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37825</v>
      </c>
      <c r="D179" s="1">
        <f>'PR-RAS'!E183</f>
        <v>58907.35</v>
      </c>
      <c r="E179" s="1">
        <v>0</v>
      </c>
      <c r="F179" s="1">
        <v>0</v>
      </c>
      <c r="G179" s="2">
        <f t="shared" si="0"/>
        <v>27703.866600000001</v>
      </c>
      <c r="H179" s="2">
        <f t="shared" si="1"/>
        <v>0.34999999999854481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4931325</v>
      </c>
      <c r="D180" s="1">
        <f>'PR-RAS'!E184</f>
        <v>4001951.93</v>
      </c>
      <c r="E180" s="1">
        <v>0</v>
      </c>
      <c r="F180" s="1">
        <v>0</v>
      </c>
      <c r="G180" s="2">
        <f t="shared" si="0"/>
        <v>2315405.96594</v>
      </c>
      <c r="H180" s="2">
        <f t="shared" si="1"/>
        <v>6.9999999832361937E-2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400332</v>
      </c>
      <c r="D181" s="1">
        <f>'PR-RAS'!E185</f>
        <v>786378.1</v>
      </c>
      <c r="E181" s="1">
        <v>0</v>
      </c>
      <c r="F181" s="1">
        <v>0</v>
      </c>
      <c r="G181" s="2">
        <f t="shared" si="0"/>
        <v>355155.87599999999</v>
      </c>
      <c r="H181" s="2">
        <f t="shared" si="1"/>
        <v>9.9999999976716936E-2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405276</v>
      </c>
      <c r="D182" s="1">
        <f>'PR-RAS'!E186</f>
        <v>364428.14</v>
      </c>
      <c r="E182" s="1">
        <v>0</v>
      </c>
      <c r="F182" s="1">
        <v>0</v>
      </c>
      <c r="G182" s="2">
        <f t="shared" si="0"/>
        <v>205277.94268000001</v>
      </c>
      <c r="H182" s="2">
        <f t="shared" si="1"/>
        <v>0.14000000001396984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3147</v>
      </c>
      <c r="D183" s="1">
        <f>'PR-RAS'!E187</f>
        <v>45777.27</v>
      </c>
      <c r="E183" s="1">
        <v>0</v>
      </c>
      <c r="F183" s="1">
        <v>0</v>
      </c>
      <c r="G183" s="2">
        <f t="shared" si="0"/>
        <v>17235.680279999997</v>
      </c>
      <c r="H183" s="2">
        <f t="shared" si="1"/>
        <v>0.26999999999679858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394907</v>
      </c>
      <c r="D184" s="1">
        <f>'PR-RAS'!E188</f>
        <v>647796.81999999995</v>
      </c>
      <c r="E184" s="1">
        <v>0</v>
      </c>
      <c r="F184" s="1">
        <v>0</v>
      </c>
      <c r="G184" s="2">
        <f t="shared" si="0"/>
        <v>309361.61711999995</v>
      </c>
      <c r="H184" s="2">
        <f t="shared" si="1"/>
        <v>0.18000000005122274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44371</v>
      </c>
      <c r="D186" s="1">
        <f>'PR-RAS'!E190</f>
        <v>43615.87</v>
      </c>
      <c r="E186" s="1">
        <v>0</v>
      </c>
      <c r="F186" s="1">
        <v>0</v>
      </c>
      <c r="G186" s="2">
        <f t="shared" si="0"/>
        <v>24346.506899999997</v>
      </c>
      <c r="H186" s="2">
        <f t="shared" si="1"/>
        <v>0.12999999999738066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164520</v>
      </c>
      <c r="D187" s="1">
        <f>'PR-RAS'!E191</f>
        <v>227030.2</v>
      </c>
      <c r="E187" s="1">
        <v>0</v>
      </c>
      <c r="F187" s="1">
        <v>0</v>
      </c>
      <c r="G187" s="2">
        <f t="shared" si="0"/>
        <v>115055.9544</v>
      </c>
      <c r="H187" s="2">
        <f t="shared" si="1"/>
        <v>0.20000000001164153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37872</v>
      </c>
      <c r="D188" s="1">
        <f>'PR-RAS'!E192</f>
        <v>58744.41</v>
      </c>
      <c r="E188" s="1">
        <v>0</v>
      </c>
      <c r="F188" s="1">
        <v>0</v>
      </c>
      <c r="G188" s="2">
        <f t="shared" si="0"/>
        <v>29052.47334</v>
      </c>
      <c r="H188" s="2">
        <f t="shared" si="1"/>
        <v>0.41000000000349246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64633</v>
      </c>
      <c r="D189" s="1">
        <f>'PR-RAS'!E193</f>
        <v>62814.48</v>
      </c>
      <c r="E189" s="1">
        <v>0</v>
      </c>
      <c r="F189" s="1">
        <v>0</v>
      </c>
      <c r="G189" s="2">
        <f t="shared" si="0"/>
        <v>35769.248480000002</v>
      </c>
      <c r="H189" s="2">
        <f t="shared" si="1"/>
        <v>0.48000000000320142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4391</v>
      </c>
      <c r="D190" s="1">
        <f>'PR-RAS'!E194</f>
        <v>3847.93</v>
      </c>
      <c r="E190" s="1">
        <v>0</v>
      </c>
      <c r="F190" s="1">
        <v>0</v>
      </c>
      <c r="G190" s="2">
        <f t="shared" si="0"/>
        <v>2284.4165400000002</v>
      </c>
      <c r="H190" s="2">
        <f t="shared" si="1"/>
        <v>7.0000000000163709E-2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79120</v>
      </c>
      <c r="D191" s="1">
        <f>'PR-RAS'!E195</f>
        <v>251743.93</v>
      </c>
      <c r="E191" s="1">
        <v>0</v>
      </c>
      <c r="F191" s="1">
        <v>0</v>
      </c>
      <c r="G191" s="2">
        <f t="shared" si="0"/>
        <v>110695.49339999999</v>
      </c>
      <c r="H191" s="2">
        <f t="shared" si="1"/>
        <v>7.0000000006984919E-2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55715</v>
      </c>
      <c r="D192" s="1">
        <f>'PR-RAS'!E196</f>
        <v>107457.69000000002</v>
      </c>
      <c r="E192" s="1">
        <v>0</v>
      </c>
      <c r="F192" s="1">
        <v>0</v>
      </c>
      <c r="G192" s="2">
        <f t="shared" si="0"/>
        <v>51690.402580000002</v>
      </c>
      <c r="H192" s="2">
        <f t="shared" si="1"/>
        <v>0.30999999998311978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55715</v>
      </c>
      <c r="D206" s="1">
        <f>'PR-RAS'!E210</f>
        <v>107457.69000000002</v>
      </c>
      <c r="E206" s="1">
        <v>0</v>
      </c>
      <c r="F206" s="1">
        <v>0</v>
      </c>
      <c r="G206" s="2">
        <f t="shared" si="0"/>
        <v>55479.227899999998</v>
      </c>
      <c r="H206" s="2">
        <f t="shared" si="1"/>
        <v>0.30999999998311978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34693</v>
      </c>
      <c r="D207" s="1">
        <f>'PR-RAS'!E211</f>
        <v>41998.73</v>
      </c>
      <c r="E207" s="1">
        <v>0</v>
      </c>
      <c r="F207" s="1">
        <v>0</v>
      </c>
      <c r="G207" s="2">
        <f t="shared" si="0"/>
        <v>24450.234759999999</v>
      </c>
      <c r="H207" s="2">
        <f t="shared" si="1"/>
        <v>0.26999999999679858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20993</v>
      </c>
      <c r="D208" s="1">
        <f>'PR-RAS'!E212</f>
        <v>56908.72</v>
      </c>
      <c r="E208" s="1">
        <v>0</v>
      </c>
      <c r="F208" s="1">
        <v>0</v>
      </c>
      <c r="G208" s="2">
        <f t="shared" si="0"/>
        <v>27905.76108</v>
      </c>
      <c r="H208" s="2">
        <f t="shared" si="1"/>
        <v>0.27999999999883585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v>
      </c>
      <c r="D209" s="1">
        <f>'PR-RAS'!E213</f>
        <v>8550.24</v>
      </c>
      <c r="E209" s="1">
        <v>0</v>
      </c>
      <c r="F209" s="1">
        <v>0</v>
      </c>
      <c r="G209" s="2">
        <f t="shared" si="0"/>
        <v>3562.9318399999997</v>
      </c>
      <c r="H209" s="2">
        <f t="shared" si="1"/>
        <v>0.23999999999978172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3581972</v>
      </c>
      <c r="D211" s="1">
        <f>'PR-RAS'!E215</f>
        <v>3811794.38</v>
      </c>
      <c r="E211" s="1">
        <v>0</v>
      </c>
      <c r="F211" s="1">
        <v>0</v>
      </c>
      <c r="G211" s="2">
        <f t="shared" si="0"/>
        <v>2353167.7596</v>
      </c>
      <c r="H211" s="2">
        <f t="shared" si="1"/>
        <v>0.37999999988824129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3581972</v>
      </c>
      <c r="D219" s="1">
        <f>'PR-RAS'!E223</f>
        <v>3811794.38</v>
      </c>
      <c r="E219" s="1">
        <v>0</v>
      </c>
      <c r="F219" s="1">
        <v>0</v>
      </c>
      <c r="G219" s="2">
        <f t="shared" si="0"/>
        <v>2442812.2456800002</v>
      </c>
      <c r="H219" s="2">
        <f t="shared" si="1"/>
        <v>0.37999999988824129</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1728090</v>
      </c>
      <c r="D220" s="1">
        <f>'PR-RAS'!E224</f>
        <v>2597001.21</v>
      </c>
      <c r="E220" s="1">
        <v>0</v>
      </c>
      <c r="F220" s="1">
        <v>0</v>
      </c>
      <c r="G220" s="2">
        <f t="shared" si="0"/>
        <v>1515938.2399800001</v>
      </c>
      <c r="H220" s="2">
        <f t="shared" si="1"/>
        <v>0.2099999999627471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222399</v>
      </c>
      <c r="D221" s="1">
        <f>'PR-RAS'!E225</f>
        <v>895550.1</v>
      </c>
      <c r="E221" s="1">
        <v>0</v>
      </c>
      <c r="F221" s="1">
        <v>0</v>
      </c>
      <c r="G221" s="2">
        <f t="shared" si="0"/>
        <v>442969.82399999996</v>
      </c>
      <c r="H221" s="2">
        <f t="shared" si="1"/>
        <v>9.9999999976716936E-2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222399</v>
      </c>
      <c r="D222" s="1">
        <f>'PR-RAS'!E226</f>
        <v>895550.1</v>
      </c>
      <c r="E222" s="1">
        <v>0</v>
      </c>
      <c r="F222" s="1">
        <v>0</v>
      </c>
      <c r="G222" s="2">
        <f t="shared" si="0"/>
        <v>444983.32319999998</v>
      </c>
      <c r="H222" s="2">
        <f t="shared" si="1"/>
        <v>9.9999999976716936E-2</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1505691</v>
      </c>
      <c r="D243" s="1">
        <f>'PR-RAS'!E247</f>
        <v>1701451.11</v>
      </c>
      <c r="E243" s="1">
        <v>0</v>
      </c>
      <c r="F243" s="1">
        <v>0</v>
      </c>
      <c r="G243" s="2">
        <f t="shared" si="0"/>
        <v>1187879.5592400001</v>
      </c>
      <c r="H243" s="2">
        <f t="shared" si="1"/>
        <v>0.11000000010244548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287846</v>
      </c>
      <c r="D244" s="1">
        <f>'PR-RAS'!E248</f>
        <v>373461.51</v>
      </c>
      <c r="E244" s="1">
        <v>0</v>
      </c>
      <c r="F244" s="1">
        <v>0</v>
      </c>
      <c r="G244" s="2">
        <f t="shared" si="0"/>
        <v>251448.87185999998</v>
      </c>
      <c r="H244" s="2">
        <f t="shared" si="1"/>
        <v>0.48999999999068677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1217845</v>
      </c>
      <c r="D246" s="1">
        <f>'PR-RAS'!E250</f>
        <v>1327989.6000000001</v>
      </c>
      <c r="E246" s="1">
        <v>0</v>
      </c>
      <c r="F246" s="1">
        <v>0</v>
      </c>
      <c r="G246" s="2">
        <f t="shared" si="0"/>
        <v>949086.929</v>
      </c>
      <c r="H246" s="2">
        <f t="shared" si="1"/>
        <v>0.39999999990686774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47826</v>
      </c>
      <c r="D248" s="1">
        <f>'PR-RAS'!E252</f>
        <v>31858.6</v>
      </c>
      <c r="E248" s="1">
        <v>0</v>
      </c>
      <c r="F248" s="1">
        <v>0</v>
      </c>
      <c r="G248" s="2">
        <f t="shared" si="0"/>
        <v>27551.170399999999</v>
      </c>
      <c r="H248" s="2">
        <f t="shared" si="1"/>
        <v>0.40000000000145519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47826</v>
      </c>
      <c r="D255" s="1">
        <f>'PR-RAS'!E259</f>
        <v>31858.6</v>
      </c>
      <c r="E255" s="1">
        <v>0</v>
      </c>
      <c r="F255" s="1">
        <v>0</v>
      </c>
      <c r="G255" s="2">
        <f t="shared" si="0"/>
        <v>28331.9728</v>
      </c>
      <c r="H255" s="2">
        <f t="shared" si="1"/>
        <v>0.40000000000145519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47826</v>
      </c>
      <c r="D256" s="1">
        <f>'PR-RAS'!E260</f>
        <v>31858.6</v>
      </c>
      <c r="E256" s="1">
        <v>0</v>
      </c>
      <c r="F256" s="1">
        <v>0</v>
      </c>
      <c r="G256" s="2">
        <f t="shared" si="0"/>
        <v>28443.516</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429129</v>
      </c>
      <c r="D259" s="1">
        <f>'PR-RAS'!E263</f>
        <v>986745.36</v>
      </c>
      <c r="E259" s="1">
        <v>0</v>
      </c>
      <c r="F259" s="1">
        <v>0</v>
      </c>
      <c r="G259" s="2">
        <f t="shared" si="0"/>
        <v>619875.88775999995</v>
      </c>
      <c r="H259" s="2">
        <f t="shared" si="1"/>
        <v>0.35999999998603016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429129</v>
      </c>
      <c r="D260" s="1">
        <f>'PR-RAS'!E264</f>
        <v>986745.36</v>
      </c>
      <c r="E260" s="1">
        <v>0</v>
      </c>
      <c r="F260" s="1">
        <v>0</v>
      </c>
      <c r="G260" s="2">
        <f t="shared" si="0"/>
        <v>622278.50747999991</v>
      </c>
      <c r="H260" s="2">
        <f t="shared" si="1"/>
        <v>0.35999999998603016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2500</v>
      </c>
      <c r="D261" s="1">
        <f>'PR-RAS'!E265</f>
        <v>26500</v>
      </c>
      <c r="E261" s="1">
        <v>0</v>
      </c>
      <c r="F261" s="1">
        <v>0</v>
      </c>
      <c r="G261" s="2">
        <f t="shared" si="0"/>
        <v>14430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44630</v>
      </c>
      <c r="D262" s="1">
        <f>'PR-RAS'!E266</f>
        <v>58933.23</v>
      </c>
      <c r="E262" s="1">
        <v>0</v>
      </c>
      <c r="F262" s="1">
        <v>0</v>
      </c>
      <c r="G262" s="2">
        <f t="shared" si="0"/>
        <v>42411.576060000007</v>
      </c>
      <c r="H262" s="2">
        <f t="shared" si="1"/>
        <v>0.23000000000320142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381999</v>
      </c>
      <c r="D263" s="1">
        <f>'PR-RAS'!E267</f>
        <v>901312.13</v>
      </c>
      <c r="E263" s="1">
        <v>0</v>
      </c>
      <c r="F263" s="1">
        <v>0</v>
      </c>
      <c r="G263" s="2">
        <f t="shared" si="0"/>
        <v>572371.29411999998</v>
      </c>
      <c r="H263" s="2">
        <f t="shared" si="1"/>
        <v>0.13000000000465661</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47731592</v>
      </c>
      <c r="D285" s="1">
        <f>'PR-RAS'!E289</f>
        <v>50807612.880000003</v>
      </c>
      <c r="E285" s="1">
        <v>0</v>
      </c>
      <c r="F285" s="1">
        <v>0</v>
      </c>
      <c r="G285" s="2">
        <f t="shared" si="8"/>
        <v>42414496.243839994</v>
      </c>
      <c r="H285" s="2">
        <f t="shared" si="9"/>
        <v>0.11999999731779099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2208558</v>
      </c>
      <c r="D286" s="1">
        <f>'PR-RAS'!E290</f>
        <v>4905137.799999997</v>
      </c>
      <c r="E286" s="1">
        <v>0</v>
      </c>
      <c r="F286" s="1">
        <v>0</v>
      </c>
      <c r="G286" s="2">
        <f t="shared" si="8"/>
        <v>3425367.575999998</v>
      </c>
      <c r="H286" s="2">
        <f t="shared" si="9"/>
        <v>0.20000000298023224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8523010</v>
      </c>
      <c r="D288" s="1">
        <f>'PR-RAS'!E292</f>
        <v>5296282.22</v>
      </c>
      <c r="E288" s="1">
        <v>0</v>
      </c>
      <c r="F288" s="1">
        <v>0</v>
      </c>
      <c r="G288" s="2">
        <f t="shared" si="8"/>
        <v>5486169.8642799985</v>
      </c>
      <c r="H288" s="2">
        <f t="shared" si="9"/>
        <v>0.21999999973922968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291895</v>
      </c>
      <c r="D290" s="1">
        <f>'PR-RAS'!E294</f>
        <v>867321.85</v>
      </c>
      <c r="E290" s="1">
        <v>0</v>
      </c>
      <c r="F290" s="1">
        <v>0</v>
      </c>
      <c r="G290" s="2">
        <f t="shared" si="8"/>
        <v>585669.68429999996</v>
      </c>
      <c r="H290" s="2">
        <f t="shared" si="9"/>
        <v>0.15000000002328306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166299</v>
      </c>
      <c r="D291" s="1">
        <f>'PR-RAS'!E295</f>
        <v>833060.7</v>
      </c>
      <c r="E291" s="1">
        <v>0</v>
      </c>
      <c r="F291" s="1">
        <v>0</v>
      </c>
      <c r="G291" s="2">
        <f t="shared" si="8"/>
        <v>531401.91599999997</v>
      </c>
      <c r="H291" s="2">
        <f t="shared" si="9"/>
        <v>0.30000000004656613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17257</v>
      </c>
      <c r="D293" s="1">
        <f>'PR-RAS'!E298</f>
        <v>42883.199999999997</v>
      </c>
      <c r="E293" s="1">
        <v>0</v>
      </c>
      <c r="F293" s="1">
        <v>0</v>
      </c>
      <c r="G293" s="2">
        <f t="shared" si="8"/>
        <v>30082.832799999996</v>
      </c>
      <c r="H293" s="2">
        <f t="shared" si="9"/>
        <v>0.19999999999708962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17257</v>
      </c>
      <c r="D306" s="1">
        <f>'PR-RAS'!E311</f>
        <v>42883.199999999997</v>
      </c>
      <c r="E306" s="1">
        <v>0</v>
      </c>
      <c r="F306" s="1">
        <v>0</v>
      </c>
      <c r="G306" s="2">
        <f t="shared" si="8"/>
        <v>31422.136999999999</v>
      </c>
      <c r="H306" s="2">
        <f t="shared" si="9"/>
        <v>0.19999999999708962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5269</v>
      </c>
      <c r="D307" s="1">
        <f>'PR-RAS'!E312</f>
        <v>6808.2</v>
      </c>
      <c r="E307" s="1">
        <v>0</v>
      </c>
      <c r="F307" s="1">
        <v>0</v>
      </c>
      <c r="G307" s="2">
        <f t="shared" si="8"/>
        <v>5778.9324000000006</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5269</v>
      </c>
      <c r="D308" s="1">
        <f>'PR-RAS'!E313</f>
        <v>6808.2</v>
      </c>
      <c r="E308" s="1">
        <v>0</v>
      </c>
      <c r="F308" s="1">
        <v>0</v>
      </c>
      <c r="G308" s="2">
        <f t="shared" si="8"/>
        <v>5797.8178000000007</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11988</v>
      </c>
      <c r="D312" s="1">
        <f>'PR-RAS'!E317</f>
        <v>16075</v>
      </c>
      <c r="E312" s="1">
        <v>0</v>
      </c>
      <c r="F312" s="1">
        <v>0</v>
      </c>
      <c r="G312" s="2">
        <f t="shared" si="8"/>
        <v>13726.918</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11988</v>
      </c>
      <c r="D313" s="1">
        <f>'PR-RAS'!E318</f>
        <v>16075</v>
      </c>
      <c r="E313" s="1">
        <v>0</v>
      </c>
      <c r="F313" s="1">
        <v>0</v>
      </c>
      <c r="G313" s="2">
        <f t="shared" si="8"/>
        <v>13771.056</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20000</v>
      </c>
      <c r="E321" s="1">
        <v>0</v>
      </c>
      <c r="F321" s="1">
        <v>0</v>
      </c>
      <c r="G321" s="2">
        <f t="shared" si="8"/>
        <v>12800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20000</v>
      </c>
      <c r="E324" s="1">
        <v>0</v>
      </c>
      <c r="F324" s="1">
        <v>0</v>
      </c>
      <c r="G324" s="2">
        <f t="shared" si="8"/>
        <v>12920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5437544</v>
      </c>
      <c r="D345" s="1">
        <f>'PR-RAS'!E350</f>
        <v>6076718.2000000002</v>
      </c>
      <c r="E345" s="1">
        <v>0</v>
      </c>
      <c r="F345" s="1">
        <v>0</v>
      </c>
      <c r="G345" s="2">
        <f t="shared" si="8"/>
        <v>6051297.2575999992</v>
      </c>
      <c r="H345" s="2">
        <f t="shared" si="9"/>
        <v>0.20000000018626451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2947336</v>
      </c>
      <c r="D346" s="1">
        <f>'PR-RAS'!E351</f>
        <v>0</v>
      </c>
      <c r="E346" s="1">
        <v>0</v>
      </c>
      <c r="F346" s="1">
        <v>0</v>
      </c>
      <c r="G346" s="2">
        <f t="shared" si="8"/>
        <v>1016830.9199999999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2947336</v>
      </c>
      <c r="D351" s="1">
        <f>'PR-RAS'!E356</f>
        <v>0</v>
      </c>
      <c r="E351" s="1">
        <v>0</v>
      </c>
      <c r="F351" s="1">
        <v>0</v>
      </c>
      <c r="G351" s="2">
        <f t="shared" si="8"/>
        <v>1031567.6</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54398</v>
      </c>
      <c r="D354" s="1">
        <f>'PR-RAS'!E359</f>
        <v>0</v>
      </c>
      <c r="E354" s="1">
        <v>0</v>
      </c>
      <c r="F354" s="1">
        <v>0</v>
      </c>
      <c r="G354" s="2">
        <f t="shared" si="8"/>
        <v>19202.493999999999</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2892938</v>
      </c>
      <c r="D355" s="1">
        <f>'PR-RAS'!E360</f>
        <v>0</v>
      </c>
      <c r="E355" s="1">
        <v>0</v>
      </c>
      <c r="F355" s="1">
        <v>0</v>
      </c>
      <c r="G355" s="2">
        <f t="shared" si="8"/>
        <v>1024100.0519999999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2490208</v>
      </c>
      <c r="D358" s="1">
        <f>'PR-RAS'!E363</f>
        <v>4294954.08</v>
      </c>
      <c r="E358" s="1">
        <v>0</v>
      </c>
      <c r="F358" s="1">
        <v>0</v>
      </c>
      <c r="G358" s="2">
        <f t="shared" si="8"/>
        <v>3955601.46912</v>
      </c>
      <c r="H358" s="2">
        <f t="shared" si="9"/>
        <v>8.0000000074505806E-2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2078140</v>
      </c>
      <c r="D364" s="1">
        <f>'PR-RAS'!E369</f>
        <v>3301927.11</v>
      </c>
      <c r="E364" s="1">
        <v>0</v>
      </c>
      <c r="F364" s="1">
        <v>0</v>
      </c>
      <c r="G364" s="2">
        <f t="shared" si="8"/>
        <v>3151563.9018599996</v>
      </c>
      <c r="H364" s="2">
        <f t="shared" si="9"/>
        <v>0.10999999986961484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1407679</v>
      </c>
      <c r="D365" s="1">
        <f>'PR-RAS'!E370</f>
        <v>1722199.53</v>
      </c>
      <c r="E365" s="1">
        <v>0</v>
      </c>
      <c r="F365" s="1">
        <v>0</v>
      </c>
      <c r="G365" s="2">
        <f t="shared" si="8"/>
        <v>1766156.4138400001</v>
      </c>
      <c r="H365" s="2">
        <f t="shared" si="9"/>
        <v>0.46999999997206032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26400</v>
      </c>
      <c r="D366" s="1">
        <f>'PR-RAS'!E371</f>
        <v>0</v>
      </c>
      <c r="E366" s="1">
        <v>0</v>
      </c>
      <c r="F366" s="1">
        <v>0</v>
      </c>
      <c r="G366" s="2">
        <f t="shared" si="8"/>
        <v>9636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43070</v>
      </c>
      <c r="D367" s="1">
        <f>'PR-RAS'!E372</f>
        <v>91628.24</v>
      </c>
      <c r="E367" s="1">
        <v>0</v>
      </c>
      <c r="F367" s="1">
        <v>0</v>
      </c>
      <c r="G367" s="2">
        <f t="shared" si="8"/>
        <v>82835.491680000006</v>
      </c>
      <c r="H367" s="2">
        <f t="shared" si="9"/>
        <v>0.24000000000523869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500540</v>
      </c>
      <c r="D368" s="1">
        <f>'PR-RAS'!E373</f>
        <v>926057.07</v>
      </c>
      <c r="E368" s="1">
        <v>0</v>
      </c>
      <c r="F368" s="1">
        <v>0</v>
      </c>
      <c r="G368" s="2">
        <f t="shared" si="8"/>
        <v>863424.06937999988</v>
      </c>
      <c r="H368" s="2">
        <f t="shared" si="9"/>
        <v>6.9999999948777258E-2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80463</v>
      </c>
      <c r="D369" s="1">
        <f>'PR-RAS'!E374</f>
        <v>244340</v>
      </c>
      <c r="E369" s="1">
        <v>0</v>
      </c>
      <c r="F369" s="1">
        <v>0</v>
      </c>
      <c r="G369" s="2">
        <f t="shared" si="8"/>
        <v>209444.62400000001</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19988</v>
      </c>
      <c r="D371" s="1">
        <f>'PR-RAS'!E376</f>
        <v>317702.27</v>
      </c>
      <c r="E371" s="1">
        <v>0</v>
      </c>
      <c r="F371" s="1">
        <v>0</v>
      </c>
      <c r="G371" s="2">
        <f t="shared" si="8"/>
        <v>242495.23980000001</v>
      </c>
      <c r="H371" s="2">
        <f t="shared" si="9"/>
        <v>0.27000000001862645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199000</v>
      </c>
      <c r="D373" s="1">
        <f>'PR-RAS'!E378</f>
        <v>0</v>
      </c>
      <c r="E373" s="1">
        <v>0</v>
      </c>
      <c r="F373" s="1">
        <v>0</v>
      </c>
      <c r="G373" s="2">
        <f t="shared" si="8"/>
        <v>74028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199000</v>
      </c>
      <c r="D374" s="1">
        <f>'PR-RAS'!E379</f>
        <v>0</v>
      </c>
      <c r="E374" s="1">
        <v>0</v>
      </c>
      <c r="F374" s="1">
        <v>0</v>
      </c>
      <c r="G374" s="2">
        <f t="shared" si="8"/>
        <v>74227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76320</v>
      </c>
      <c r="D378" s="1">
        <f>'PR-RAS'!E383</f>
        <v>90730.33</v>
      </c>
      <c r="E378" s="1">
        <v>0</v>
      </c>
      <c r="F378" s="1">
        <v>0</v>
      </c>
      <c r="G378" s="2">
        <f t="shared" si="8"/>
        <v>97183.308820000006</v>
      </c>
      <c r="H378" s="2">
        <f t="shared" si="9"/>
        <v>0.33000000000174623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76320</v>
      </c>
      <c r="D379" s="1">
        <f>'PR-RAS'!E384</f>
        <v>44060.33</v>
      </c>
      <c r="E379" s="1">
        <v>0</v>
      </c>
      <c r="F379" s="1">
        <v>0</v>
      </c>
      <c r="G379" s="2">
        <f t="shared" si="8"/>
        <v>62158.569479999998</v>
      </c>
      <c r="H379" s="2">
        <f t="shared" si="9"/>
        <v>0.33000000000174623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46670</v>
      </c>
      <c r="E382" s="1">
        <v>0</v>
      </c>
      <c r="F382" s="1">
        <v>0</v>
      </c>
      <c r="G382" s="2">
        <f t="shared" si="8"/>
        <v>35562.54</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136748</v>
      </c>
      <c r="D386" s="1">
        <f>'PR-RAS'!E391</f>
        <v>902296.64</v>
      </c>
      <c r="E386" s="1">
        <v>0</v>
      </c>
      <c r="F386" s="1">
        <v>0</v>
      </c>
      <c r="G386" s="2">
        <f t="shared" si="8"/>
        <v>747416.39280000003</v>
      </c>
      <c r="H386" s="2">
        <f t="shared" si="9"/>
        <v>0.35999999998603016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136748</v>
      </c>
      <c r="D388" s="1">
        <f>'PR-RAS'!E393</f>
        <v>902296.64</v>
      </c>
      <c r="E388" s="1">
        <v>0</v>
      </c>
      <c r="F388" s="1">
        <v>0</v>
      </c>
      <c r="G388" s="2">
        <f t="shared" si="8"/>
        <v>751299.07536000002</v>
      </c>
      <c r="H388" s="2">
        <f t="shared" si="9"/>
        <v>0.35999999998603016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1781764.12</v>
      </c>
      <c r="E397" s="1">
        <v>0</v>
      </c>
      <c r="F397" s="1">
        <v>0</v>
      </c>
      <c r="G397" s="2">
        <f t="shared" si="8"/>
        <v>1411157.1830400003</v>
      </c>
      <c r="H397" s="2">
        <f t="shared" si="9"/>
        <v>0.12000000011175871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1781764.12</v>
      </c>
      <c r="E398" s="1">
        <v>0</v>
      </c>
      <c r="F398" s="1">
        <v>0</v>
      </c>
      <c r="G398" s="2">
        <f t="shared" si="8"/>
        <v>1414720.7112800002</v>
      </c>
      <c r="H398" s="2">
        <f t="shared" si="9"/>
        <v>0.12000000011175871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5420287</v>
      </c>
      <c r="D403" s="1">
        <f>'PR-RAS'!E408</f>
        <v>6033835</v>
      </c>
      <c r="E403" s="1">
        <v>0</v>
      </c>
      <c r="F403" s="1">
        <v>0</v>
      </c>
      <c r="G403" s="2">
        <f t="shared" si="8"/>
        <v>7030158.7140000006</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44022</v>
      </c>
      <c r="D406" s="1">
        <f>'PR-RAS'!E411</f>
        <v>24570.34</v>
      </c>
      <c r="E406" s="1">
        <v>0</v>
      </c>
      <c r="F406" s="1">
        <v>0</v>
      </c>
      <c r="G406" s="2">
        <f t="shared" si="8"/>
        <v>37730.885399999999</v>
      </c>
      <c r="H406" s="2">
        <f t="shared" si="9"/>
        <v>0.34000000000014552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49957407</v>
      </c>
      <c r="D407" s="1">
        <f>'PR-RAS'!E412</f>
        <v>55755633.880000003</v>
      </c>
      <c r="E407" s="1">
        <v>0</v>
      </c>
      <c r="F407" s="1">
        <v>0</v>
      </c>
      <c r="G407" s="2">
        <f t="shared" si="8"/>
        <v>65556281.95256</v>
      </c>
      <c r="H407" s="2">
        <f t="shared" si="9"/>
        <v>0.11999999731779099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53169136</v>
      </c>
      <c r="D408" s="1">
        <f>'PR-RAS'!E413</f>
        <v>56884331.080000006</v>
      </c>
      <c r="E408" s="1">
        <v>0</v>
      </c>
      <c r="F408" s="1">
        <v>0</v>
      </c>
      <c r="G408" s="2">
        <f t="shared" si="8"/>
        <v>67943683.85112001</v>
      </c>
      <c r="H408" s="2">
        <f t="shared" si="9"/>
        <v>8.0000005662441254E-2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3211729</v>
      </c>
      <c r="D410" s="1">
        <f>'PR-RAS'!E415</f>
        <v>1128697.200000003</v>
      </c>
      <c r="E410" s="1">
        <v>0</v>
      </c>
      <c r="F410" s="1">
        <v>0</v>
      </c>
      <c r="G410" s="2">
        <f t="shared" si="8"/>
        <v>2236871.4706000024</v>
      </c>
      <c r="H410" s="2">
        <f t="shared" si="9"/>
        <v>0.20000000298023224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8523010</v>
      </c>
      <c r="D411" s="1">
        <f>'PR-RAS'!E416</f>
        <v>5296282.22</v>
      </c>
      <c r="E411" s="1">
        <v>0</v>
      </c>
      <c r="F411" s="1">
        <v>0</v>
      </c>
      <c r="G411" s="2">
        <f t="shared" si="8"/>
        <v>7837385.5203999989</v>
      </c>
      <c r="H411" s="2">
        <f t="shared" si="9"/>
        <v>0.21999999973922968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335917</v>
      </c>
      <c r="D413" s="1">
        <f>'PR-RAS'!E418</f>
        <v>891892.19</v>
      </c>
      <c r="E413" s="1">
        <v>0</v>
      </c>
      <c r="F413" s="1">
        <v>0</v>
      </c>
      <c r="G413" s="2">
        <f t="shared" si="8"/>
        <v>873316.96855999995</v>
      </c>
      <c r="H413" s="2">
        <f t="shared" si="9"/>
        <v>0.18999999994412065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47310</v>
      </c>
      <c r="D414" s="1">
        <f>'PR-RAS'!E420</f>
        <v>7000</v>
      </c>
      <c r="E414" s="1">
        <v>0</v>
      </c>
      <c r="F414" s="1">
        <v>0</v>
      </c>
      <c r="G414" s="2">
        <f t="shared" si="8"/>
        <v>25321.03</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47310</v>
      </c>
      <c r="D415" s="1">
        <f>'PR-RAS'!E421</f>
        <v>7000</v>
      </c>
      <c r="E415" s="1">
        <v>0</v>
      </c>
      <c r="F415" s="1">
        <v>0</v>
      </c>
      <c r="G415" s="2">
        <f t="shared" si="8"/>
        <v>25382.34</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47310</v>
      </c>
      <c r="D449" s="1">
        <f>'PR-RAS'!E455</f>
        <v>7000</v>
      </c>
      <c r="E449" s="1">
        <v>0</v>
      </c>
      <c r="F449" s="1">
        <v>0</v>
      </c>
      <c r="G449" s="2">
        <f t="shared" si="8"/>
        <v>27466.880000000001</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47310</v>
      </c>
      <c r="D452" s="1">
        <f>'PR-RAS'!E458</f>
        <v>7000</v>
      </c>
      <c r="E452" s="1">
        <v>0</v>
      </c>
      <c r="F452" s="1">
        <v>0</v>
      </c>
      <c r="G452" s="2">
        <f t="shared" si="8"/>
        <v>27650.81</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7000</v>
      </c>
      <c r="D522" s="1">
        <f>'PR-RAS'!E528</f>
        <v>38500</v>
      </c>
      <c r="E522" s="1">
        <v>0</v>
      </c>
      <c r="F522" s="1">
        <v>0</v>
      </c>
      <c r="G522" s="2">
        <f t="shared" ref="G522:G809" si="10">(B522/1000)*(C522*1+D522*2)</f>
        <v>43764</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7000</v>
      </c>
      <c r="D523" s="1">
        <f>'PR-RAS'!E529</f>
        <v>38500</v>
      </c>
      <c r="E523" s="1">
        <v>0</v>
      </c>
      <c r="F523" s="1">
        <v>0</v>
      </c>
      <c r="G523" s="2">
        <f t="shared" si="10"/>
        <v>43848</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7000</v>
      </c>
      <c r="D557" s="1">
        <f>'PR-RAS'!E563</f>
        <v>38500</v>
      </c>
      <c r="E557" s="1">
        <v>0</v>
      </c>
      <c r="F557" s="1">
        <v>0</v>
      </c>
      <c r="G557" s="2">
        <f t="shared" si="10"/>
        <v>46704.000000000007</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7000</v>
      </c>
      <c r="D560" s="1">
        <f>'PR-RAS'!E566</f>
        <v>38500</v>
      </c>
      <c r="E560" s="1">
        <v>0</v>
      </c>
      <c r="F560" s="1">
        <v>0</v>
      </c>
      <c r="G560" s="2">
        <f t="shared" si="10"/>
        <v>46956.000000000007</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40310</v>
      </c>
      <c r="D629" s="1">
        <f>'PR-RAS'!E635</f>
        <v>0</v>
      </c>
      <c r="E629" s="1">
        <v>0</v>
      </c>
      <c r="F629" s="1">
        <v>0</v>
      </c>
      <c r="G629" s="2">
        <f t="shared" si="10"/>
        <v>25314.68</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31500</v>
      </c>
      <c r="E630" s="1">
        <v>0</v>
      </c>
      <c r="F630" s="1">
        <v>0</v>
      </c>
      <c r="G630" s="2">
        <f t="shared" si="10"/>
        <v>39627</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16849.650000000001</v>
      </c>
      <c r="E631" s="1">
        <v>0</v>
      </c>
      <c r="F631" s="1">
        <v>0</v>
      </c>
      <c r="G631" s="2">
        <f t="shared" si="10"/>
        <v>21230.559000000001</v>
      </c>
      <c r="H631" s="2">
        <f t="shared" si="11"/>
        <v>0.34999999999854481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23460</v>
      </c>
      <c r="D632" s="1">
        <f>'PR-RAS'!E638</f>
        <v>0</v>
      </c>
      <c r="E632" s="1">
        <v>0</v>
      </c>
      <c r="F632" s="1">
        <v>0</v>
      </c>
      <c r="G632" s="2">
        <f t="shared" si="10"/>
        <v>14803.26</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50004717</v>
      </c>
      <c r="D633" s="1">
        <f>'PR-RAS'!E639</f>
        <v>55762633.880000003</v>
      </c>
      <c r="E633" s="1">
        <v>0</v>
      </c>
      <c r="F633" s="1">
        <v>0</v>
      </c>
      <c r="G633" s="2">
        <f t="shared" si="10"/>
        <v>102086950.36831999</v>
      </c>
      <c r="H633" s="2">
        <f t="shared" si="11"/>
        <v>0.11999999731779099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53176136</v>
      </c>
      <c r="D634" s="1">
        <f>'PR-RAS'!E640</f>
        <v>56922831.080000006</v>
      </c>
      <c r="E634" s="1">
        <v>0</v>
      </c>
      <c r="F634" s="1">
        <v>0</v>
      </c>
      <c r="G634" s="2">
        <f t="shared" si="10"/>
        <v>105724798.23528002</v>
      </c>
      <c r="H634" s="2">
        <f t="shared" si="11"/>
        <v>8.0000005662441254E-2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3171419</v>
      </c>
      <c r="D636" s="1">
        <f>'PR-RAS'!E642</f>
        <v>1160197.200000003</v>
      </c>
      <c r="E636" s="1">
        <v>0</v>
      </c>
      <c r="F636" s="1">
        <v>0</v>
      </c>
      <c r="G636" s="2">
        <f t="shared" si="10"/>
        <v>3487301.5090000038</v>
      </c>
      <c r="H636" s="2">
        <f t="shared" si="11"/>
        <v>0.20000000298023224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8499550</v>
      </c>
      <c r="D637" s="1">
        <f>'PR-RAS'!E643</f>
        <v>5313131.87</v>
      </c>
      <c r="E637" s="1">
        <v>0</v>
      </c>
      <c r="F637" s="1">
        <v>0</v>
      </c>
      <c r="G637" s="2">
        <f t="shared" si="10"/>
        <v>12164017.538640002</v>
      </c>
      <c r="H637" s="2">
        <f t="shared" si="11"/>
        <v>0.12999999988824129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5328131</v>
      </c>
      <c r="D639" s="1">
        <f>'PR-RAS'!E645</f>
        <v>4152934.6699999971</v>
      </c>
      <c r="E639" s="1">
        <v>0</v>
      </c>
      <c r="F639" s="1">
        <v>0</v>
      </c>
      <c r="G639" s="2">
        <f t="shared" si="10"/>
        <v>8698492.2169199958</v>
      </c>
      <c r="H639" s="2">
        <f t="shared" si="11"/>
        <v>0.33000000286847353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1825131</v>
      </c>
      <c r="D641" s="1">
        <f>'PR-RAS'!E647</f>
        <v>2013217.12</v>
      </c>
      <c r="E641" s="1">
        <v>0</v>
      </c>
      <c r="F641" s="1">
        <v>0</v>
      </c>
      <c r="G641" s="2">
        <f t="shared" si="10"/>
        <v>3745001.7536000004</v>
      </c>
      <c r="H641" s="2">
        <f t="shared" si="11"/>
        <v>0.12000000011175871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15376083</v>
      </c>
      <c r="D642" s="1">
        <f>'PR-RAS'!E649</f>
        <v>12265102.720000001</v>
      </c>
      <c r="E642" s="1">
        <v>0</v>
      </c>
      <c r="F642" s="1">
        <v>0</v>
      </c>
      <c r="G642" s="2">
        <f t="shared" si="10"/>
        <v>25579930.890039999</v>
      </c>
      <c r="H642" s="2">
        <f t="shared" si="11"/>
        <v>0.27999999932944775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49471993</v>
      </c>
      <c r="D643" s="1">
        <f>'PR-RAS'!E650</f>
        <v>46660900.740000002</v>
      </c>
      <c r="E643" s="1">
        <v>0</v>
      </c>
      <c r="F643" s="1">
        <v>0</v>
      </c>
      <c r="G643" s="2">
        <f t="shared" si="10"/>
        <v>91673616.056160018</v>
      </c>
      <c r="H643" s="2">
        <f t="shared" si="11"/>
        <v>0.25999999791383743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52582973</v>
      </c>
      <c r="D644" s="1">
        <f>'PR-RAS'!E651</f>
        <v>48023973.5</v>
      </c>
      <c r="E644" s="1">
        <v>0</v>
      </c>
      <c r="F644" s="1">
        <v>0</v>
      </c>
      <c r="G644" s="2">
        <f t="shared" si="10"/>
        <v>95569681.560000002</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12265103</v>
      </c>
      <c r="D645" s="1">
        <f>'PR-RAS'!E652</f>
        <v>10902029.960000001</v>
      </c>
      <c r="E645" s="1">
        <v>0</v>
      </c>
      <c r="F645" s="1">
        <v>0</v>
      </c>
      <c r="G645" s="2">
        <f t="shared" si="10"/>
        <v>21940540.920480002</v>
      </c>
      <c r="H645" s="2">
        <f t="shared" si="11"/>
        <v>3.9999999105930328E-2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120</v>
      </c>
      <c r="D647" s="1">
        <f>'PR-RAS'!E654</f>
        <v>118</v>
      </c>
      <c r="E647" s="1">
        <v>0</v>
      </c>
      <c r="F647" s="1">
        <v>0</v>
      </c>
      <c r="G647" s="2">
        <f t="shared" si="10"/>
        <v>229.976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103</v>
      </c>
      <c r="D649" s="1">
        <f>'PR-RAS'!E656</f>
        <v>98</v>
      </c>
      <c r="E649" s="1">
        <v>0</v>
      </c>
      <c r="F649" s="1">
        <v>0</v>
      </c>
      <c r="G649" s="2">
        <f t="shared" si="10"/>
        <v>193.75200000000001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2200</v>
      </c>
      <c r="E669" s="1">
        <v>0</v>
      </c>
      <c r="F669" s="1">
        <v>0</v>
      </c>
      <c r="G669" s="2">
        <f t="shared" si="10"/>
        <v>2939.2000000000003</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6362011</v>
      </c>
      <c r="D703" s="1">
        <f>'PR-RAS'!E710</f>
        <v>6121820.04</v>
      </c>
      <c r="E703" s="1">
        <v>0</v>
      </c>
      <c r="F703" s="1">
        <v>0</v>
      </c>
      <c r="G703" s="2">
        <f t="shared" si="10"/>
        <v>13061167.058159998</v>
      </c>
      <c r="H703" s="2">
        <f t="shared" si="11"/>
        <v>4.0000000037252903E-2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28411</v>
      </c>
      <c r="D705" s="1">
        <f>'PR-RAS'!E712</f>
        <v>32403.83</v>
      </c>
      <c r="E705" s="1">
        <v>0</v>
      </c>
      <c r="F705" s="1">
        <v>0</v>
      </c>
      <c r="G705" s="2">
        <f t="shared" si="10"/>
        <v>65625.93664</v>
      </c>
      <c r="H705" s="2">
        <f t="shared" si="11"/>
        <v>0.16999999999825377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31466</v>
      </c>
      <c r="D709" s="1">
        <f>'PR-RAS'!E716</f>
        <v>73685.649999999994</v>
      </c>
      <c r="E709" s="1">
        <v>0</v>
      </c>
      <c r="F709" s="1">
        <v>0</v>
      </c>
      <c r="G709" s="2">
        <f t="shared" si="10"/>
        <v>126616.80839999998</v>
      </c>
      <c r="H709" s="2">
        <f t="shared" si="11"/>
        <v>0.35000000000582077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28211</v>
      </c>
      <c r="D710" s="1">
        <f>'PR-RAS'!E717</f>
        <v>31275.85</v>
      </c>
      <c r="E710" s="1">
        <v>0</v>
      </c>
      <c r="F710" s="1">
        <v>0</v>
      </c>
      <c r="G710" s="2">
        <f t="shared" si="10"/>
        <v>64350.754299999993</v>
      </c>
      <c r="H710" s="2">
        <f t="shared" si="11"/>
        <v>0.15000000000145519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385351</v>
      </c>
      <c r="D711" s="1">
        <f>'PR-RAS'!E718</f>
        <v>495500.86</v>
      </c>
      <c r="E711" s="1">
        <v>0</v>
      </c>
      <c r="F711" s="1">
        <v>0</v>
      </c>
      <c r="G711" s="2">
        <f t="shared" si="10"/>
        <v>977210.43119999988</v>
      </c>
      <c r="H711" s="2">
        <f t="shared" si="11"/>
        <v>0.14000000001396984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17650</v>
      </c>
      <c r="D713" s="1">
        <f>'PR-RAS'!E720</f>
        <v>45107.35</v>
      </c>
      <c r="E713" s="1">
        <v>0</v>
      </c>
      <c r="F713" s="1">
        <v>0</v>
      </c>
      <c r="G713" s="2">
        <f t="shared" si="10"/>
        <v>76799.666399999987</v>
      </c>
      <c r="H713" s="2">
        <f t="shared" si="11"/>
        <v>0.34999999999854481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2284045</v>
      </c>
      <c r="D714" s="1">
        <f>'PR-RAS'!E721</f>
        <v>2205013.66</v>
      </c>
      <c r="E714" s="1">
        <v>0</v>
      </c>
      <c r="F714" s="1">
        <v>0</v>
      </c>
      <c r="G714" s="2">
        <f t="shared" si="10"/>
        <v>4772873.5641599996</v>
      </c>
      <c r="H714" s="2">
        <f t="shared" si="11"/>
        <v>0.33999999985098839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788597</v>
      </c>
      <c r="D715" s="1">
        <f>'PR-RAS'!E722</f>
        <v>752223.95</v>
      </c>
      <c r="E715" s="1">
        <v>0</v>
      </c>
      <c r="F715" s="1">
        <v>0</v>
      </c>
      <c r="G715" s="2">
        <f t="shared" si="10"/>
        <v>1637234.0585999999</v>
      </c>
      <c r="H715" s="2">
        <f t="shared" si="11"/>
        <v>5.0000000046566129E-2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148828</v>
      </c>
      <c r="D716" s="1">
        <f>'PR-RAS'!E723</f>
        <v>213553.86</v>
      </c>
      <c r="E716" s="1">
        <v>0</v>
      </c>
      <c r="F716" s="1">
        <v>0</v>
      </c>
      <c r="G716" s="2">
        <f t="shared" si="10"/>
        <v>411794.03979999997</v>
      </c>
      <c r="H716" s="2">
        <f t="shared" si="11"/>
        <v>0.14000000001396984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1339</v>
      </c>
      <c r="E719" s="1">
        <v>0</v>
      </c>
      <c r="F719" s="1">
        <v>0</v>
      </c>
      <c r="G719" s="2">
        <f t="shared" si="10"/>
        <v>1922.8039999999999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47826</v>
      </c>
      <c r="D812" s="1">
        <f>'PR-RAS'!E819</f>
        <v>31858.6</v>
      </c>
      <c r="E812" s="1">
        <v>0</v>
      </c>
      <c r="F812" s="1">
        <v>0</v>
      </c>
      <c r="G812" s="2">
        <f t="shared" si="18"/>
        <v>90461.535199999998</v>
      </c>
      <c r="H812" s="2">
        <f t="shared" si="19"/>
        <v>0.40000000000145519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33137292</v>
      </c>
      <c r="D984" s="6">
        <f>BILANCA!E6</f>
        <v>35740812.689999998</v>
      </c>
      <c r="E984" s="6">
        <v>0</v>
      </c>
      <c r="F984" s="6">
        <v>0</v>
      </c>
      <c r="G984" s="7">
        <f t="shared" ref="G984:G1241" si="22">B984/1000*C984+B984/500*D984</f>
        <v>104618.91738</v>
      </c>
      <c r="H984" s="7">
        <f t="shared" si="19"/>
        <v>0.31000000238418579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18423523</v>
      </c>
      <c r="D985" s="1">
        <f>BILANCA!E7</f>
        <v>21605756.579999994</v>
      </c>
      <c r="E985" s="1">
        <v>0</v>
      </c>
      <c r="F985" s="1">
        <v>0</v>
      </c>
      <c r="G985" s="2">
        <f t="shared" si="22"/>
        <v>123270.07231999998</v>
      </c>
      <c r="H985" s="2">
        <f t="shared" si="19"/>
        <v>0.42000000551342964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82399</v>
      </c>
      <c r="D986" s="1">
        <f>BILANCA!E8</f>
        <v>4113394.06</v>
      </c>
      <c r="E986" s="1">
        <v>0</v>
      </c>
      <c r="F986" s="1">
        <v>0</v>
      </c>
      <c r="G986" s="2">
        <f t="shared" si="22"/>
        <v>24927.56136</v>
      </c>
      <c r="H986" s="2">
        <f t="shared" si="19"/>
        <v>6.0000000055879354E-2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816730</v>
      </c>
      <c r="D988" s="1">
        <f>BILANCA!E10</f>
        <v>5115808.99</v>
      </c>
      <c r="E988" s="1">
        <v>0</v>
      </c>
      <c r="F988" s="1">
        <v>0</v>
      </c>
      <c r="G988" s="2">
        <f t="shared" si="22"/>
        <v>55241.739900000008</v>
      </c>
      <c r="H988" s="2">
        <f t="shared" si="19"/>
        <v>9.9999997764825821E-3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734331</v>
      </c>
      <c r="D989" s="1">
        <f>BILANCA!E11</f>
        <v>1002414.93</v>
      </c>
      <c r="E989" s="1">
        <v>0</v>
      </c>
      <c r="F989" s="1">
        <v>0</v>
      </c>
      <c r="G989" s="2">
        <f t="shared" si="22"/>
        <v>16434.96516</v>
      </c>
      <c r="H989" s="2">
        <f t="shared" si="19"/>
        <v>6.9999999948777258E-2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13855795</v>
      </c>
      <c r="D990" s="1">
        <f>BILANCA!E12</f>
        <v>17306112.519999996</v>
      </c>
      <c r="E990" s="1">
        <v>0</v>
      </c>
      <c r="F990" s="1">
        <v>0</v>
      </c>
      <c r="G990" s="2">
        <f t="shared" si="22"/>
        <v>339276.14027999993</v>
      </c>
      <c r="H990" s="2">
        <f t="shared" si="19"/>
        <v>0.48000000417232513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6264992</v>
      </c>
      <c r="D991" s="1">
        <f>BILANCA!E13</f>
        <v>7853982.6800000016</v>
      </c>
      <c r="E991" s="1">
        <v>0</v>
      </c>
      <c r="F991" s="1">
        <v>0</v>
      </c>
      <c r="G991" s="2">
        <f t="shared" si="22"/>
        <v>175783.65888000003</v>
      </c>
      <c r="H991" s="2">
        <f t="shared" si="19"/>
        <v>0.31999999843537807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16917971</v>
      </c>
      <c r="D993" s="1">
        <f>BILANCA!E15</f>
        <v>18699735.550000001</v>
      </c>
      <c r="E993" s="1">
        <v>0</v>
      </c>
      <c r="F993" s="1">
        <v>0</v>
      </c>
      <c r="G993" s="2">
        <f t="shared" si="22"/>
        <v>543174.42099999997</v>
      </c>
      <c r="H993" s="2">
        <f t="shared" si="19"/>
        <v>0.44999999925494194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10652979</v>
      </c>
      <c r="D996" s="1">
        <f>BILANCA!E18</f>
        <v>10845752.869999999</v>
      </c>
      <c r="E996" s="1">
        <v>0</v>
      </c>
      <c r="F996" s="1">
        <v>0</v>
      </c>
      <c r="G996" s="2">
        <f t="shared" si="22"/>
        <v>420478.30161999993</v>
      </c>
      <c r="H996" s="2">
        <f t="shared" si="19"/>
        <v>0.13000000081956387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4868920</v>
      </c>
      <c r="D997" s="1">
        <f>BILANCA!E19</f>
        <v>5884277.3299999945</v>
      </c>
      <c r="E997" s="1">
        <v>0</v>
      </c>
      <c r="F997" s="1">
        <v>0</v>
      </c>
      <c r="G997" s="2">
        <f t="shared" si="22"/>
        <v>232924.64523999987</v>
      </c>
      <c r="H997" s="2">
        <f t="shared" si="19"/>
        <v>0.32999999448657036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20255556</v>
      </c>
      <c r="D998" s="1">
        <f>BILANCA!E20</f>
        <v>21946555.239999998</v>
      </c>
      <c r="E998" s="1">
        <v>0</v>
      </c>
      <c r="F998" s="1">
        <v>0</v>
      </c>
      <c r="G998" s="2">
        <f t="shared" si="22"/>
        <v>962229.99719999987</v>
      </c>
      <c r="H998" s="2">
        <f t="shared" si="19"/>
        <v>0.23999999836087227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235659</v>
      </c>
      <c r="D999" s="1">
        <f>BILANCA!E21</f>
        <v>235658.73</v>
      </c>
      <c r="E999" s="1">
        <v>0</v>
      </c>
      <c r="F999" s="1">
        <v>0</v>
      </c>
      <c r="G999" s="2">
        <f t="shared" si="22"/>
        <v>11311.623360000001</v>
      </c>
      <c r="H999" s="2">
        <f t="shared" si="19"/>
        <v>0.26999999998952262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2807934</v>
      </c>
      <c r="D1000" s="1">
        <f>BILANCA!E22</f>
        <v>2898663</v>
      </c>
      <c r="E1000" s="1">
        <v>0</v>
      </c>
      <c r="F1000" s="1">
        <v>0</v>
      </c>
      <c r="G1000" s="2">
        <f t="shared" si="22"/>
        <v>146289.42000000001</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7043747</v>
      </c>
      <c r="D1001" s="1">
        <f>BILANCA!E23</f>
        <v>7969804.25</v>
      </c>
      <c r="E1001" s="1">
        <v>0</v>
      </c>
      <c r="F1001" s="1">
        <v>0</v>
      </c>
      <c r="G1001" s="2">
        <f t="shared" si="22"/>
        <v>413700.39899999998</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636368</v>
      </c>
      <c r="D1002" s="1">
        <f>BILANCA!E24</f>
        <v>895832.72</v>
      </c>
      <c r="E1002" s="1">
        <v>0</v>
      </c>
      <c r="F1002" s="1">
        <v>0</v>
      </c>
      <c r="G1002" s="2">
        <f t="shared" si="22"/>
        <v>46132.635359999993</v>
      </c>
      <c r="H1002" s="2">
        <f t="shared" si="19"/>
        <v>0.28000000002793968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139299</v>
      </c>
      <c r="D1004" s="1">
        <f>BILANCA!E26</f>
        <v>445014.87</v>
      </c>
      <c r="E1004" s="1">
        <v>0</v>
      </c>
      <c r="F1004" s="1">
        <v>0</v>
      </c>
      <c r="G1004" s="2">
        <f t="shared" si="22"/>
        <v>21615.903539999999</v>
      </c>
      <c r="H1004" s="2">
        <f t="shared" si="19"/>
        <v>0.13000000000465661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26249643</v>
      </c>
      <c r="D1006" s="1">
        <f>BILANCA!E28</f>
        <v>28507251.48</v>
      </c>
      <c r="E1006" s="1">
        <v>0</v>
      </c>
      <c r="F1006" s="1">
        <v>0</v>
      </c>
      <c r="G1006" s="2">
        <f t="shared" si="22"/>
        <v>1915075.35708</v>
      </c>
      <c r="H1006" s="2">
        <f t="shared" si="19"/>
        <v>0.48000000044703484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233689</v>
      </c>
      <c r="D1007" s="1">
        <f>BILANCA!E29</f>
        <v>160478.08999999997</v>
      </c>
      <c r="E1007" s="1">
        <v>0</v>
      </c>
      <c r="F1007" s="1">
        <v>0</v>
      </c>
      <c r="G1007" s="2">
        <f t="shared" si="22"/>
        <v>13311.48432</v>
      </c>
      <c r="H1007" s="2">
        <f t="shared" si="19"/>
        <v>8.999999996740371E-2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199000</v>
      </c>
      <c r="D1008" s="1">
        <f>BILANCA!E30</f>
        <v>199000.01</v>
      </c>
      <c r="E1008" s="1">
        <v>0</v>
      </c>
      <c r="F1008" s="1">
        <v>0</v>
      </c>
      <c r="G1008" s="2">
        <f t="shared" si="22"/>
        <v>14925.000500000002</v>
      </c>
      <c r="H1008" s="2">
        <f t="shared" si="19"/>
        <v>1.0000000009313226E-2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513457</v>
      </c>
      <c r="D1010" s="1">
        <f>BILANCA!E32</f>
        <v>500957.46</v>
      </c>
      <c r="E1010" s="1">
        <v>0</v>
      </c>
      <c r="F1010" s="1">
        <v>0</v>
      </c>
      <c r="G1010" s="2">
        <f t="shared" si="22"/>
        <v>40915.041840000005</v>
      </c>
      <c r="H1010" s="2">
        <f t="shared" si="19"/>
        <v>0.46000000002095476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478768</v>
      </c>
      <c r="D1012" s="1">
        <f>BILANCA!E34</f>
        <v>539479.38</v>
      </c>
      <c r="E1012" s="1">
        <v>0</v>
      </c>
      <c r="F1012" s="1">
        <v>0</v>
      </c>
      <c r="G1012" s="2">
        <f t="shared" si="22"/>
        <v>45174.07604</v>
      </c>
      <c r="H1012" s="2">
        <f t="shared" si="19"/>
        <v>0.38000000000465661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2192282</v>
      </c>
      <c r="D1013" s="1">
        <f>BILANCA!E35</f>
        <v>2286213.9599999995</v>
      </c>
      <c r="E1013" s="1">
        <v>0</v>
      </c>
      <c r="F1013" s="1">
        <v>0</v>
      </c>
      <c r="G1013" s="2">
        <f t="shared" si="22"/>
        <v>202941.29759999996</v>
      </c>
      <c r="H1013" s="2">
        <f t="shared" si="19"/>
        <v>4.000000050291419E-2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2154944</v>
      </c>
      <c r="D1014" s="1">
        <f>BILANCA!E36</f>
        <v>2202205.0499999998</v>
      </c>
      <c r="E1014" s="1">
        <v>0</v>
      </c>
      <c r="F1014" s="1">
        <v>0</v>
      </c>
      <c r="G1014" s="2">
        <f t="shared" si="22"/>
        <v>203339.97709999999</v>
      </c>
      <c r="H1014" s="2">
        <f t="shared" si="19"/>
        <v>4.9999999813735485E-2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19940</v>
      </c>
      <c r="D1015" s="1">
        <f>BILANCA!E37</f>
        <v>19940.509999999998</v>
      </c>
      <c r="E1015" s="1">
        <v>0</v>
      </c>
      <c r="F1015" s="1">
        <v>0</v>
      </c>
      <c r="G1015" s="2">
        <f t="shared" si="22"/>
        <v>1914.2726400000001</v>
      </c>
      <c r="H1015" s="2">
        <f t="shared" si="19"/>
        <v>0.49000000000160071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17398</v>
      </c>
      <c r="D1017" s="1">
        <f>BILANCA!E39</f>
        <v>64068.4</v>
      </c>
      <c r="E1017" s="1">
        <v>0</v>
      </c>
      <c r="F1017" s="1">
        <v>0</v>
      </c>
      <c r="G1017" s="2">
        <f t="shared" si="22"/>
        <v>4948.1832000000004</v>
      </c>
      <c r="H1017" s="2">
        <f t="shared" si="19"/>
        <v>0.40000000000145519</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295912</v>
      </c>
      <c r="D1023" s="1">
        <f>BILANCA!E45</f>
        <v>1121160.4599999997</v>
      </c>
      <c r="E1023" s="1">
        <v>0</v>
      </c>
      <c r="F1023" s="1">
        <v>0</v>
      </c>
      <c r="G1023" s="2">
        <f t="shared" si="22"/>
        <v>101529.31679999997</v>
      </c>
      <c r="H1023" s="2">
        <f t="shared" si="19"/>
        <v>0.45999999972991645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1176074</v>
      </c>
      <c r="D1025" s="1">
        <f>BILANCA!E47</f>
        <v>2078371.25</v>
      </c>
      <c r="E1025" s="1">
        <v>0</v>
      </c>
      <c r="F1025" s="1">
        <v>0</v>
      </c>
      <c r="G1025" s="2">
        <f t="shared" si="22"/>
        <v>223978.29300000001</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87750</v>
      </c>
      <c r="D1026" s="1">
        <f>BILANCA!E48</f>
        <v>87750</v>
      </c>
      <c r="E1026" s="1">
        <v>0</v>
      </c>
      <c r="F1026" s="1">
        <v>0</v>
      </c>
      <c r="G1026" s="2">
        <f t="shared" si="22"/>
        <v>11319.749999999998</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138423</v>
      </c>
      <c r="D1027" s="1">
        <f>BILANCA!E49</f>
        <v>138423.78</v>
      </c>
      <c r="E1027" s="1">
        <v>0</v>
      </c>
      <c r="F1027" s="1">
        <v>0</v>
      </c>
      <c r="G1027" s="2">
        <f t="shared" si="22"/>
        <v>18271.904640000001</v>
      </c>
      <c r="H1027" s="2">
        <f t="shared" si="19"/>
        <v>0.22000000000116415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1106335</v>
      </c>
      <c r="D1028" s="1">
        <f>BILANCA!E50</f>
        <v>1183384.57</v>
      </c>
      <c r="E1028" s="1">
        <v>0</v>
      </c>
      <c r="F1028" s="1">
        <v>0</v>
      </c>
      <c r="G1028" s="2">
        <f t="shared" si="22"/>
        <v>156289.6863</v>
      </c>
      <c r="H1028" s="2">
        <f t="shared" si="19"/>
        <v>0.42999999993480742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3388.6</v>
      </c>
      <c r="E1031" s="1">
        <v>0</v>
      </c>
      <c r="F1031" s="1">
        <v>0</v>
      </c>
      <c r="G1031" s="2">
        <f t="shared" si="22"/>
        <v>325.30559999999997</v>
      </c>
      <c r="H1031" s="2">
        <f t="shared" si="19"/>
        <v>0.40000000000009095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3388.6</v>
      </c>
      <c r="E1033" s="1">
        <v>0</v>
      </c>
      <c r="F1033" s="1">
        <v>0</v>
      </c>
      <c r="G1033" s="2">
        <f t="shared" si="22"/>
        <v>338.86</v>
      </c>
      <c r="H1033" s="2">
        <f t="shared" si="19"/>
        <v>0.40000000000009095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4485329</v>
      </c>
      <c r="D1034" s="1">
        <f>BILANCA!E56</f>
        <v>186250</v>
      </c>
      <c r="E1034" s="1">
        <v>0</v>
      </c>
      <c r="F1034" s="1">
        <v>0</v>
      </c>
      <c r="G1034" s="2">
        <f t="shared" si="22"/>
        <v>247749.27899999998</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186250</v>
      </c>
      <c r="D1035" s="1">
        <f>BILANCA!E57</f>
        <v>186250</v>
      </c>
      <c r="E1035" s="1">
        <v>0</v>
      </c>
      <c r="F1035" s="1">
        <v>0</v>
      </c>
      <c r="G1035" s="2">
        <f t="shared" si="22"/>
        <v>29055</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4299079</v>
      </c>
      <c r="D1040" s="1">
        <f>BILANCA!E62</f>
        <v>0</v>
      </c>
      <c r="E1040" s="1">
        <v>0</v>
      </c>
      <c r="F1040" s="1">
        <v>0</v>
      </c>
      <c r="G1040" s="2">
        <f t="shared" si="22"/>
        <v>245047.503</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14713769</v>
      </c>
      <c r="D1046" s="1">
        <f>BILANCA!E68</f>
        <v>14135056.109999999</v>
      </c>
      <c r="E1046" s="1">
        <v>0</v>
      </c>
      <c r="F1046" s="1">
        <v>0</v>
      </c>
      <c r="G1046" s="2">
        <f t="shared" si="22"/>
        <v>2707984.5168599999</v>
      </c>
      <c r="H1046" s="2">
        <f t="shared" si="19"/>
        <v>0.10999999940395355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12265103</v>
      </c>
      <c r="D1047" s="1">
        <f>BILANCA!E69</f>
        <v>10902029.959999999</v>
      </c>
      <c r="E1047" s="1">
        <v>0</v>
      </c>
      <c r="F1047" s="1">
        <v>0</v>
      </c>
      <c r="G1047" s="2">
        <f t="shared" si="22"/>
        <v>2180426.4268800002</v>
      </c>
      <c r="H1047" s="2">
        <f t="shared" si="19"/>
        <v>4.0000000968575478E-2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12264249</v>
      </c>
      <c r="D1048" s="1">
        <f>BILANCA!E70</f>
        <v>10902029.959999999</v>
      </c>
      <c r="E1048" s="1">
        <v>0</v>
      </c>
      <c r="F1048" s="1">
        <v>0</v>
      </c>
      <c r="G1048" s="2">
        <f t="shared" si="22"/>
        <v>2214440.0797999999</v>
      </c>
      <c r="H1048" s="2">
        <f t="shared" si="19"/>
        <v>4.0000000968575478E-2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12264249</v>
      </c>
      <c r="D1050" s="1">
        <f>BILANCA!E72</f>
        <v>10898933.289999999</v>
      </c>
      <c r="E1050" s="1">
        <v>0</v>
      </c>
      <c r="F1050" s="1">
        <v>0</v>
      </c>
      <c r="G1050" s="2">
        <f t="shared" si="22"/>
        <v>2282161.7438599998</v>
      </c>
      <c r="H1050" s="2">
        <f t="shared" si="19"/>
        <v>0.28999999910593033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3096.67</v>
      </c>
      <c r="E1052" s="1">
        <v>0</v>
      </c>
      <c r="F1052" s="1">
        <v>0</v>
      </c>
      <c r="G1052" s="2">
        <f t="shared" si="22"/>
        <v>427.34046000000006</v>
      </c>
      <c r="H1052" s="2">
        <f t="shared" si="19"/>
        <v>0.32999999999992724</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854</v>
      </c>
      <c r="D1054" s="1">
        <f>BILANCA!E76</f>
        <v>0</v>
      </c>
      <c r="E1054" s="1">
        <v>0</v>
      </c>
      <c r="F1054" s="1">
        <v>0</v>
      </c>
      <c r="G1054" s="2">
        <f t="shared" si="22"/>
        <v>60.633999999999993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236986</v>
      </c>
      <c r="D1056" s="1">
        <f>BILANCA!E78</f>
        <v>177592.74</v>
      </c>
      <c r="E1056" s="1">
        <v>0</v>
      </c>
      <c r="F1056" s="1">
        <v>0</v>
      </c>
      <c r="G1056" s="2">
        <f t="shared" si="22"/>
        <v>43228.518039999995</v>
      </c>
      <c r="H1056" s="2">
        <f t="shared" si="19"/>
        <v>0.26000000000931323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7000</v>
      </c>
      <c r="D1060" s="1">
        <f>BILANCA!E82</f>
        <v>38500</v>
      </c>
      <c r="E1060" s="1">
        <v>0</v>
      </c>
      <c r="F1060" s="1">
        <v>0</v>
      </c>
      <c r="G1060" s="2">
        <f t="shared" si="22"/>
        <v>6468</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1634</v>
      </c>
      <c r="D1061" s="1">
        <f>BILANCA!E83</f>
        <v>0</v>
      </c>
      <c r="E1061" s="1">
        <v>0</v>
      </c>
      <c r="F1061" s="1">
        <v>0</v>
      </c>
      <c r="G1061" s="2">
        <f t="shared" si="22"/>
        <v>127.452</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228352</v>
      </c>
      <c r="D1064" s="1">
        <f>BILANCA!E86</f>
        <v>139092.74</v>
      </c>
      <c r="E1064" s="1">
        <v>0</v>
      </c>
      <c r="F1064" s="1">
        <v>0</v>
      </c>
      <c r="G1064" s="2">
        <f t="shared" si="22"/>
        <v>41029.535879999996</v>
      </c>
      <c r="H1064" s="2">
        <f t="shared" si="19"/>
        <v>0.26000000000931323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342527</v>
      </c>
      <c r="D1124" s="1">
        <f>BILANCA!E146</f>
        <v>1017645.9500000001</v>
      </c>
      <c r="E1124" s="1">
        <v>0</v>
      </c>
      <c r="F1124" s="1">
        <v>0</v>
      </c>
      <c r="G1124" s="2">
        <f t="shared" si="22"/>
        <v>335272.46489999996</v>
      </c>
      <c r="H1124" s="2">
        <f t="shared" si="23"/>
        <v>4.9999999930150807E-2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v>
      </c>
      <c r="D1136" s="1">
        <f>BILANCA!E158</f>
        <v>0</v>
      </c>
      <c r="E1136" s="1">
        <v>0</v>
      </c>
      <c r="F1136" s="1">
        <v>0</v>
      </c>
      <c r="G1136" s="2">
        <f t="shared" si="22"/>
        <v>1.53</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497951</v>
      </c>
      <c r="D1137" s="1">
        <f>BILANCA!E159</f>
        <v>95066.04</v>
      </c>
      <c r="E1137" s="1">
        <v>0</v>
      </c>
      <c r="F1137" s="1">
        <v>0</v>
      </c>
      <c r="G1137" s="2">
        <f t="shared" si="22"/>
        <v>105964.79432</v>
      </c>
      <c r="H1137" s="2">
        <f t="shared" si="23"/>
        <v>3.9999999993597157E-2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233330</v>
      </c>
      <c r="D1138" s="1">
        <f>BILANCA!E160</f>
        <v>984152.23</v>
      </c>
      <c r="E1138" s="1">
        <v>0</v>
      </c>
      <c r="F1138" s="1">
        <v>0</v>
      </c>
      <c r="G1138" s="2">
        <f t="shared" si="22"/>
        <v>341253.34130000003</v>
      </c>
      <c r="H1138" s="2">
        <f t="shared" si="23"/>
        <v>0.22999999998137355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699935</v>
      </c>
      <c r="D1140" s="1">
        <f>BILANCA!E162</f>
        <v>0</v>
      </c>
      <c r="E1140" s="1">
        <v>0</v>
      </c>
      <c r="F1140" s="1">
        <v>0</v>
      </c>
      <c r="G1140" s="2">
        <f t="shared" si="22"/>
        <v>109889.795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1088699</v>
      </c>
      <c r="D1141" s="1">
        <f>BILANCA!E163</f>
        <v>61572.32</v>
      </c>
      <c r="E1141" s="1">
        <v>0</v>
      </c>
      <c r="F1141" s="1">
        <v>0</v>
      </c>
      <c r="G1141" s="2">
        <f t="shared" si="22"/>
        <v>191471.29512000002</v>
      </c>
      <c r="H1141" s="2">
        <f t="shared" si="23"/>
        <v>0.31999999999970896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44022</v>
      </c>
      <c r="D1142" s="1">
        <f>BILANCA!E164</f>
        <v>24570.34</v>
      </c>
      <c r="E1142" s="1">
        <v>0</v>
      </c>
      <c r="F1142" s="1">
        <v>0</v>
      </c>
      <c r="G1142" s="2">
        <f t="shared" si="22"/>
        <v>14812.866120000001</v>
      </c>
      <c r="H1142" s="2">
        <f t="shared" si="23"/>
        <v>0.34000000000014552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44022</v>
      </c>
      <c r="D1144" s="1">
        <f>BILANCA!E166</f>
        <v>24570.34</v>
      </c>
      <c r="E1144" s="1">
        <v>0</v>
      </c>
      <c r="F1144" s="1">
        <v>0</v>
      </c>
      <c r="G1144" s="2">
        <f t="shared" si="22"/>
        <v>14999.191480000001</v>
      </c>
      <c r="H1144" s="2">
        <f t="shared" si="23"/>
        <v>0.34000000000014552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1825131</v>
      </c>
      <c r="D1148" s="1">
        <f>BILANCA!E170</f>
        <v>2013217.12</v>
      </c>
      <c r="E1148" s="1">
        <v>0</v>
      </c>
      <c r="F1148" s="1">
        <v>0</v>
      </c>
      <c r="G1148" s="2">
        <f t="shared" si="22"/>
        <v>965508.26460000011</v>
      </c>
      <c r="H1148" s="2">
        <f t="shared" si="23"/>
        <v>0.12000000011175871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57192</v>
      </c>
      <c r="D1149" s="1">
        <f>BILANCA!E171</f>
        <v>50996.29</v>
      </c>
      <c r="E1149" s="1">
        <v>0</v>
      </c>
      <c r="F1149" s="1">
        <v>0</v>
      </c>
      <c r="G1149" s="2">
        <f t="shared" si="22"/>
        <v>26424.64028</v>
      </c>
      <c r="H1149" s="2">
        <f t="shared" si="23"/>
        <v>0.29000000000087311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1767939</v>
      </c>
      <c r="D1151" s="1">
        <f>BILANCA!E173</f>
        <v>1962220.83</v>
      </c>
      <c r="E1151" s="1">
        <v>0</v>
      </c>
      <c r="F1151" s="1">
        <v>0</v>
      </c>
      <c r="G1151" s="2">
        <f t="shared" si="22"/>
        <v>956319.95088000013</v>
      </c>
      <c r="H1151" s="2">
        <f t="shared" si="23"/>
        <v>0.16999999992549419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33137292</v>
      </c>
      <c r="D1152" s="1">
        <f>BILANCA!E175</f>
        <v>35740812.689999998</v>
      </c>
      <c r="E1152" s="1">
        <v>0</v>
      </c>
      <c r="F1152" s="1">
        <v>0</v>
      </c>
      <c r="G1152" s="2">
        <f t="shared" si="22"/>
        <v>17680597.037220001</v>
      </c>
      <c r="H1152" s="2">
        <f t="shared" si="23"/>
        <v>0.31000000238418579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9042731</v>
      </c>
      <c r="D1153" s="1">
        <f>BILANCA!E176</f>
        <v>9051729.25</v>
      </c>
      <c r="E1153" s="1">
        <v>0</v>
      </c>
      <c r="F1153" s="1">
        <v>0</v>
      </c>
      <c r="G1153" s="2">
        <f t="shared" si="22"/>
        <v>4614852.2149999999</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3714756</v>
      </c>
      <c r="D1154" s="1">
        <f>BILANCA!E177</f>
        <v>4118104.92</v>
      </c>
      <c r="E1154" s="1">
        <v>0</v>
      </c>
      <c r="F1154" s="1">
        <v>0</v>
      </c>
      <c r="G1154" s="2">
        <f t="shared" si="22"/>
        <v>2043615.15864</v>
      </c>
      <c r="H1154" s="2">
        <f t="shared" si="23"/>
        <v>8.0000000074505806E-2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2575204</v>
      </c>
      <c r="D1155" s="1">
        <f>BILANCA!E178</f>
        <v>2770800.25</v>
      </c>
      <c r="E1155" s="1">
        <v>0</v>
      </c>
      <c r="F1155" s="1">
        <v>0</v>
      </c>
      <c r="G1155" s="2">
        <f t="shared" si="22"/>
        <v>1396090.3739999998</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329681</v>
      </c>
      <c r="D1156" s="1">
        <f>BILANCA!E179</f>
        <v>557273</v>
      </c>
      <c r="E1156" s="1">
        <v>0</v>
      </c>
      <c r="F1156" s="1">
        <v>0</v>
      </c>
      <c r="G1156" s="2">
        <f t="shared" si="22"/>
        <v>249851.27099999998</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545</v>
      </c>
      <c r="D1157" s="1">
        <f>BILANCA!E180</f>
        <v>263.52</v>
      </c>
      <c r="E1157" s="1">
        <v>0</v>
      </c>
      <c r="F1157" s="1">
        <v>0</v>
      </c>
      <c r="G1157" s="2">
        <f t="shared" si="22"/>
        <v>186.53495999999998</v>
      </c>
      <c r="H1157" s="2">
        <f t="shared" si="23"/>
        <v>0.48000000000001819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545</v>
      </c>
      <c r="D1160" s="1">
        <f>BILANCA!E183</f>
        <v>263.52</v>
      </c>
      <c r="E1160" s="1">
        <v>0</v>
      </c>
      <c r="F1160" s="1">
        <v>0</v>
      </c>
      <c r="G1160" s="2">
        <f t="shared" si="22"/>
        <v>189.75107999999997</v>
      </c>
      <c r="H1160" s="2">
        <f t="shared" si="23"/>
        <v>0.48000000000001819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809326</v>
      </c>
      <c r="D1165" s="1">
        <f>BILANCA!E188</f>
        <v>789768.15</v>
      </c>
      <c r="E1165" s="1">
        <v>0</v>
      </c>
      <c r="F1165" s="1">
        <v>0</v>
      </c>
      <c r="G1165" s="2">
        <f t="shared" si="22"/>
        <v>434772.93859999999</v>
      </c>
      <c r="H1165" s="2">
        <f t="shared" si="23"/>
        <v>0.15000000002328306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234412.5</v>
      </c>
      <c r="E1166" s="1">
        <v>0</v>
      </c>
      <c r="F1166" s="1">
        <v>0</v>
      </c>
      <c r="G1166" s="2">
        <f t="shared" si="22"/>
        <v>85794.974999999991</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5327975</v>
      </c>
      <c r="D1211" s="1">
        <f>BILANCA!E234</f>
        <v>4699211.83</v>
      </c>
      <c r="E1211" s="1">
        <v>0</v>
      </c>
      <c r="F1211" s="1">
        <v>0</v>
      </c>
      <c r="G1211" s="2">
        <f t="shared" si="22"/>
        <v>3357618.8944800003</v>
      </c>
      <c r="H1211" s="2">
        <f t="shared" si="23"/>
        <v>0.16999999992549419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5327975</v>
      </c>
      <c r="D1213" s="1">
        <f>BILANCA!E236</f>
        <v>4699211.83</v>
      </c>
      <c r="E1213" s="1">
        <v>0</v>
      </c>
      <c r="F1213" s="1">
        <v>0</v>
      </c>
      <c r="G1213" s="2">
        <f t="shared" si="22"/>
        <v>3387071.6918000001</v>
      </c>
      <c r="H1213" s="2">
        <f t="shared" si="23"/>
        <v>0.16999999992549419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24094561</v>
      </c>
      <c r="D1214" s="1">
        <f>BILANCA!E237</f>
        <v>26689083.440000001</v>
      </c>
      <c r="E1214" s="1">
        <v>0</v>
      </c>
      <c r="F1214" s="1">
        <v>0</v>
      </c>
      <c r="G1214" s="2">
        <f t="shared" si="22"/>
        <v>17896200.140280001</v>
      </c>
      <c r="H1214" s="2">
        <f t="shared" si="23"/>
        <v>0.44000000134110451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18430526</v>
      </c>
      <c r="D1215" s="1">
        <f>BILANCA!E238</f>
        <v>21644256.580000002</v>
      </c>
      <c r="E1215" s="1">
        <v>0</v>
      </c>
      <c r="F1215" s="1">
        <v>0</v>
      </c>
      <c r="G1215" s="2">
        <f t="shared" si="22"/>
        <v>14318817.085120004</v>
      </c>
      <c r="H1215" s="2">
        <f t="shared" si="23"/>
        <v>0.41999999806284904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18430526</v>
      </c>
      <c r="D1216" s="1">
        <f>BILANCA!E239</f>
        <v>21644256.580000002</v>
      </c>
      <c r="E1216" s="1">
        <v>0</v>
      </c>
      <c r="F1216" s="1">
        <v>0</v>
      </c>
      <c r="G1216" s="2">
        <f t="shared" si="22"/>
        <v>14380536.124280002</v>
      </c>
      <c r="H1216" s="2">
        <f t="shared" si="23"/>
        <v>0.41999999806284904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5306505</v>
      </c>
      <c r="D1217" s="1">
        <f>BILANCA!E240</f>
        <v>5375660.4400000004</v>
      </c>
      <c r="E1217" s="1">
        <v>0</v>
      </c>
      <c r="F1217" s="1">
        <v>0</v>
      </c>
      <c r="G1217" s="2">
        <f t="shared" si="22"/>
        <v>3757531.2559200004</v>
      </c>
      <c r="H1217" s="2">
        <f t="shared" si="23"/>
        <v>0.44000000040978193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13124021</v>
      </c>
      <c r="D1218" s="1">
        <f>BILANCA!E241</f>
        <v>16268596.140000001</v>
      </c>
      <c r="E1218" s="1">
        <v>0</v>
      </c>
      <c r="F1218" s="1">
        <v>0</v>
      </c>
      <c r="G1218" s="2">
        <f t="shared" si="22"/>
        <v>10730385.1208</v>
      </c>
      <c r="H1218" s="2">
        <f t="shared" si="23"/>
        <v>0.14000000059604645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5328131</v>
      </c>
      <c r="D1222" s="1">
        <f>BILANCA!E245</f>
        <v>4152934.67</v>
      </c>
      <c r="E1222" s="1">
        <v>0</v>
      </c>
      <c r="F1222" s="1">
        <v>0</v>
      </c>
      <c r="G1222" s="2">
        <f t="shared" si="22"/>
        <v>3258526.0812599999</v>
      </c>
      <c r="H1222" s="2">
        <f t="shared" si="23"/>
        <v>0.33000000007450581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10243350</v>
      </c>
      <c r="D1223" s="1">
        <f>BILANCA!E246</f>
        <v>9254665.8399999999</v>
      </c>
      <c r="E1223" s="1">
        <v>0</v>
      </c>
      <c r="F1223" s="1">
        <v>0</v>
      </c>
      <c r="G1223" s="2">
        <f t="shared" si="22"/>
        <v>6900643.6031999998</v>
      </c>
      <c r="H1223" s="2">
        <f t="shared" si="23"/>
        <v>0.16000000014901161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10226500</v>
      </c>
      <c r="D1224" s="1">
        <f>BILANCA!E247</f>
        <v>9254665.8399999999</v>
      </c>
      <c r="E1224" s="1">
        <v>0</v>
      </c>
      <c r="F1224" s="1">
        <v>0</v>
      </c>
      <c r="G1224" s="2">
        <f t="shared" si="22"/>
        <v>6925335.4348799996</v>
      </c>
      <c r="H1224" s="2">
        <f t="shared" si="23"/>
        <v>0.16000000014901161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16850</v>
      </c>
      <c r="D1226" s="1">
        <f>BILANCA!E249</f>
        <v>0</v>
      </c>
      <c r="E1226" s="1">
        <v>0</v>
      </c>
      <c r="F1226" s="1">
        <v>0</v>
      </c>
      <c r="G1226" s="2">
        <f t="shared" si="22"/>
        <v>4094.5499999999997</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4915219</v>
      </c>
      <c r="D1227" s="1">
        <f>BILANCA!E250</f>
        <v>5101731.17</v>
      </c>
      <c r="E1227" s="1">
        <v>0</v>
      </c>
      <c r="F1227" s="1">
        <v>0</v>
      </c>
      <c r="G1227" s="2">
        <f t="shared" si="22"/>
        <v>3688958.2469600001</v>
      </c>
      <c r="H1227" s="2">
        <f t="shared" si="23"/>
        <v>0.16999999992549419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4915219</v>
      </c>
      <c r="D1229" s="1">
        <f>BILANCA!E252</f>
        <v>5087080.82</v>
      </c>
      <c r="E1229" s="1">
        <v>0</v>
      </c>
      <c r="F1229" s="1">
        <v>0</v>
      </c>
      <c r="G1229" s="2">
        <f t="shared" si="22"/>
        <v>3711987.6374399997</v>
      </c>
      <c r="H1229" s="2">
        <f t="shared" si="23"/>
        <v>0.17999999970197678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14650.35</v>
      </c>
      <c r="E1230" s="1">
        <v>0</v>
      </c>
      <c r="F1230" s="1">
        <v>0</v>
      </c>
      <c r="G1230" s="2">
        <f t="shared" si="22"/>
        <v>7237.2728999999999</v>
      </c>
      <c r="H1230" s="2">
        <f t="shared" si="23"/>
        <v>0.3500000000003638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13</v>
      </c>
      <c r="D1231" s="1">
        <f>BILANCA!E254</f>
        <v>0</v>
      </c>
      <c r="E1231" s="1">
        <v>0</v>
      </c>
      <c r="F1231" s="1">
        <v>0</v>
      </c>
      <c r="G1231" s="2">
        <f>B1231/1000*C1231+B1231/500*D1231</f>
        <v>3.2240000000000002</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291895</v>
      </c>
      <c r="D1232" s="1">
        <f>BILANCA!E255</f>
        <v>867321.85</v>
      </c>
      <c r="E1232" s="1">
        <v>0</v>
      </c>
      <c r="F1232" s="1">
        <v>0</v>
      </c>
      <c r="G1232" s="2">
        <f t="shared" si="22"/>
        <v>504608.13629999995</v>
      </c>
      <c r="H1232" s="2">
        <f t="shared" si="23"/>
        <v>0.15000000002328306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44022</v>
      </c>
      <c r="D1233" s="1">
        <f>BILANCA!E256</f>
        <v>24570.34</v>
      </c>
      <c r="E1233" s="1">
        <v>0</v>
      </c>
      <c r="F1233" s="1">
        <v>0</v>
      </c>
      <c r="G1233" s="2">
        <f t="shared" si="22"/>
        <v>23290.67</v>
      </c>
      <c r="H1233" s="2">
        <f t="shared" si="23"/>
        <v>0.34000000000014552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2212738</v>
      </c>
      <c r="D1236" s="1">
        <f>BILANCA!E259</f>
        <v>4889843.6399999997</v>
      </c>
      <c r="E1236" s="1">
        <v>0</v>
      </c>
      <c r="F1236" s="1">
        <v>0</v>
      </c>
      <c r="G1236" s="2">
        <f t="shared" si="22"/>
        <v>3034083.5958400001</v>
      </c>
      <c r="H1236" s="2">
        <f t="shared" si="23"/>
        <v>0.36000000033527613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2212738</v>
      </c>
      <c r="D1237" s="1">
        <f>BILANCA!E260</f>
        <v>4889843.6399999997</v>
      </c>
      <c r="E1237" s="1">
        <v>0</v>
      </c>
      <c r="F1237" s="1">
        <v>0</v>
      </c>
      <c r="G1237" s="2">
        <f t="shared" si="22"/>
        <v>3046076.0211199997</v>
      </c>
      <c r="H1237" s="2">
        <f t="shared" si="23"/>
        <v>0.36000000033527613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1247921</v>
      </c>
      <c r="D1240" s="1">
        <f>BILANCA!E264</f>
        <v>410030.81</v>
      </c>
      <c r="E1240" s="1">
        <v>0</v>
      </c>
      <c r="F1240" s="1">
        <v>0</v>
      </c>
      <c r="G1240" s="2">
        <f t="shared" si="22"/>
        <v>531471.53333999997</v>
      </c>
      <c r="H1240" s="2">
        <f t="shared" si="23"/>
        <v>0.19000000000232831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183305</v>
      </c>
      <c r="D1241" s="1">
        <f>BILANCA!E265</f>
        <v>669187.46</v>
      </c>
      <c r="E1241" s="1">
        <v>0</v>
      </c>
      <c r="F1241" s="1">
        <v>0</v>
      </c>
      <c r="G1241" s="2">
        <f t="shared" si="22"/>
        <v>392593.41936</v>
      </c>
      <c r="H1241" s="2">
        <f t="shared" si="23"/>
        <v>0.4599999999627471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44022</v>
      </c>
      <c r="D1243" s="1">
        <f>BILANCA!E267</f>
        <v>24570.34</v>
      </c>
      <c r="E1243" s="1">
        <v>0</v>
      </c>
      <c r="F1243" s="1">
        <v>0</v>
      </c>
      <c r="G1243" s="2">
        <f t="shared" si="24"/>
        <v>24222.296800000004</v>
      </c>
      <c r="H1243" s="2">
        <f t="shared" si="23"/>
        <v>0.34000000000014552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188749</v>
      </c>
      <c r="D1244" s="1">
        <f>BILANCA!E268</f>
        <v>136629.37</v>
      </c>
      <c r="E1244" s="1">
        <v>0</v>
      </c>
      <c r="F1244" s="1">
        <v>0</v>
      </c>
      <c r="G1244" s="2">
        <f t="shared" si="24"/>
        <v>120584.02014000001</v>
      </c>
      <c r="H1244" s="2">
        <f t="shared" si="23"/>
        <v>0.36999999999534339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33441</v>
      </c>
      <c r="D1245" s="1">
        <f>BILANCA!E269</f>
        <v>2463.37</v>
      </c>
      <c r="E1245" s="1">
        <v>0</v>
      </c>
      <c r="F1245" s="1">
        <v>0</v>
      </c>
      <c r="G1245" s="2">
        <f t="shared" si="24"/>
        <v>10052.347879999999</v>
      </c>
      <c r="H1245" s="2">
        <f t="shared" si="23"/>
        <v>0.36999999999989086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2500</v>
      </c>
      <c r="D1263" s="1">
        <f>BILANCA!E287</f>
        <v>29616.31</v>
      </c>
      <c r="E1263" s="1">
        <v>0</v>
      </c>
      <c r="F1263" s="1">
        <v>0</v>
      </c>
      <c r="G1263" s="2">
        <f t="shared" si="24"/>
        <v>17285.133600000001</v>
      </c>
      <c r="H1263" s="2">
        <f t="shared" si="23"/>
        <v>0.31000000000130967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3712256</v>
      </c>
      <c r="D1264" s="1">
        <f>BILANCA!E288</f>
        <v>4088488.61</v>
      </c>
      <c r="E1264" s="1">
        <v>0</v>
      </c>
      <c r="F1264" s="1">
        <v>0</v>
      </c>
      <c r="G1264" s="2">
        <f t="shared" si="24"/>
        <v>3340874.5348200002</v>
      </c>
      <c r="H1264" s="2">
        <f t="shared" si="23"/>
        <v>0.39000000013038516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234412.5</v>
      </c>
      <c r="E1265" s="1">
        <v>0</v>
      </c>
      <c r="F1265" s="1">
        <v>0</v>
      </c>
      <c r="G1265" s="2">
        <f t="shared" si="24"/>
        <v>132208.65</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2080</v>
      </c>
      <c r="D1274" s="1">
        <f>BILANCA!E298</f>
        <v>676.89</v>
      </c>
      <c r="E1274" s="1">
        <v>0</v>
      </c>
      <c r="F1274" s="1">
        <v>0</v>
      </c>
      <c r="G1274" s="2">
        <f t="shared" si="24"/>
        <v>999.22997999999995</v>
      </c>
      <c r="H1274" s="2">
        <f t="shared" si="23"/>
        <v>0.11000000000001364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564168</v>
      </c>
      <c r="D1275" s="1">
        <f>BILANCA!E299</f>
        <v>383333.8</v>
      </c>
      <c r="E1275" s="1">
        <v>0</v>
      </c>
      <c r="F1275" s="1">
        <v>0</v>
      </c>
      <c r="G1275" s="2">
        <f t="shared" si="24"/>
        <v>388603.9952</v>
      </c>
      <c r="H1275" s="2">
        <f t="shared" si="23"/>
        <v>0.20000000001164153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178532</v>
      </c>
      <c r="D1278" s="1">
        <f>BILANCA!E302</f>
        <v>132803.87</v>
      </c>
      <c r="E1278" s="1">
        <v>0</v>
      </c>
      <c r="F1278" s="1">
        <v>0</v>
      </c>
      <c r="G1278" s="2">
        <f t="shared" si="24"/>
        <v>131021.22329999998</v>
      </c>
      <c r="H1278" s="2">
        <f t="shared" si="23"/>
        <v>0.13000000000465661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53169136</v>
      </c>
      <c r="D1408" s="1">
        <f>'RAS-funkcijski'!E114</f>
        <v>56884331.079999998</v>
      </c>
      <c r="E1408" s="1">
        <v>0</v>
      </c>
      <c r="F1408" s="1">
        <v>0</v>
      </c>
      <c r="G1408" s="2">
        <f t="shared" si="24"/>
        <v>18363157.797600001</v>
      </c>
      <c r="H1408" s="2">
        <f t="shared" si="27"/>
        <v>7.9999998211860657E-2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53169136</v>
      </c>
      <c r="D1416" s="1">
        <f>'RAS-funkcijski'!E122</f>
        <v>56884331.079999998</v>
      </c>
      <c r="E1416" s="1">
        <v>0</v>
      </c>
      <c r="F1416" s="1">
        <v>0</v>
      </c>
      <c r="G1416" s="2">
        <f t="shared" si="24"/>
        <v>19698660.182879999</v>
      </c>
      <c r="H1416" s="2">
        <f t="shared" si="27"/>
        <v>7.9999998211860657E-2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53169136</v>
      </c>
      <c r="D1418" s="1">
        <f>'RAS-funkcijski'!E124</f>
        <v>56884331.079999998</v>
      </c>
      <c r="E1418" s="1">
        <v>0</v>
      </c>
      <c r="F1418" s="1">
        <v>0</v>
      </c>
      <c r="G1418" s="2">
        <f t="shared" si="24"/>
        <v>20032535.779199999</v>
      </c>
      <c r="H1418" s="2">
        <f t="shared" si="27"/>
        <v>7.9999998211860657E-2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53169136</v>
      </c>
      <c r="D1435" s="13">
        <f>'RAS-funkcijski'!E141</f>
        <v>56884331.079999998</v>
      </c>
      <c r="E1435" s="13">
        <v>0</v>
      </c>
      <c r="F1435" s="13">
        <v>0</v>
      </c>
      <c r="G1435" s="14">
        <f t="shared" si="24"/>
        <v>22870478.347920001</v>
      </c>
      <c r="H1435" s="14">
        <f t="shared" si="27"/>
        <v>7.9999998211860657E-2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3200</v>
      </c>
      <c r="D1436" s="6">
        <f>'P-VRIO'!E5</f>
        <v>69155</v>
      </c>
      <c r="E1436" s="6">
        <v>0</v>
      </c>
      <c r="F1436" s="6">
        <v>0</v>
      </c>
      <c r="G1436" s="7">
        <f t="shared" si="24"/>
        <v>141.51</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3200</v>
      </c>
      <c r="D1453" s="1">
        <f>'P-VRIO'!E22</f>
        <v>69155</v>
      </c>
      <c r="E1453" s="1">
        <v>0</v>
      </c>
      <c r="F1453" s="1">
        <v>0</v>
      </c>
      <c r="G1453" s="2">
        <f t="shared" si="24"/>
        <v>2547.1799999999998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3200</v>
      </c>
      <c r="D1454" s="1">
        <f>'P-VRIO'!E23</f>
        <v>69155</v>
      </c>
      <c r="E1454" s="1">
        <v>0</v>
      </c>
      <c r="F1454" s="1">
        <v>0</v>
      </c>
      <c r="G1454" s="2">
        <f t="shared" si="24"/>
        <v>2688.69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3200</v>
      </c>
      <c r="D1456" s="1">
        <f>'P-VRIO'!E25</f>
        <v>0</v>
      </c>
      <c r="E1456" s="1">
        <v>0</v>
      </c>
      <c r="F1456" s="1">
        <v>0</v>
      </c>
      <c r="G1456" s="2">
        <f t="shared" si="24"/>
        <v>67.2</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69155</v>
      </c>
      <c r="E1460" s="1">
        <v>0</v>
      </c>
      <c r="F1460" s="1">
        <v>0</v>
      </c>
      <c r="G1460" s="2">
        <f t="shared" si="24"/>
        <v>3457.75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3714758.17</v>
      </c>
      <c r="D1480" s="6"/>
      <c r="E1480" s="6">
        <v>0</v>
      </c>
      <c r="F1480" s="6">
        <v>0</v>
      </c>
      <c r="G1480" s="7">
        <f t="shared" ref="G1480:G1580" si="34">B1480/1000*C1480</f>
        <v>3714.7581700000001</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52821649.449999996</v>
      </c>
      <c r="D1481" s="1">
        <v>0</v>
      </c>
      <c r="E1481" s="1">
        <v>0</v>
      </c>
      <c r="F1481" s="1">
        <v>0</v>
      </c>
      <c r="G1481" s="2">
        <f t="shared" si="34"/>
        <v>105643.29889999999</v>
      </c>
      <c r="H1481" s="2">
        <f t="shared" si="35"/>
        <v>0.44999999552965164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510360.51</v>
      </c>
      <c r="D1482" s="1">
        <v>0</v>
      </c>
      <c r="E1482" s="1">
        <v>0</v>
      </c>
      <c r="F1482" s="1">
        <v>0</v>
      </c>
      <c r="G1482" s="2">
        <f t="shared" si="34"/>
        <v>1531.0815300000002</v>
      </c>
      <c r="H1482" s="2">
        <f t="shared" si="35"/>
        <v>0.48999999999068677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46582897.759999998</v>
      </c>
      <c r="D1483" s="1">
        <v>0</v>
      </c>
      <c r="E1483" s="1">
        <v>0</v>
      </c>
      <c r="F1483" s="1">
        <v>0</v>
      </c>
      <c r="G1483" s="2">
        <f t="shared" si="34"/>
        <v>186331.59104</v>
      </c>
      <c r="H1483" s="2">
        <f t="shared" si="35"/>
        <v>0.24000000208616257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32088393.870000001</v>
      </c>
      <c r="D1484" s="1">
        <v>0</v>
      </c>
      <c r="E1484" s="1">
        <v>0</v>
      </c>
      <c r="F1484" s="1">
        <v>0</v>
      </c>
      <c r="G1484" s="2">
        <f t="shared" si="34"/>
        <v>160441.96935</v>
      </c>
      <c r="H1484" s="2">
        <f t="shared" si="35"/>
        <v>0.12999999895691872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10930125.130000001</v>
      </c>
      <c r="D1485" s="1">
        <v>0</v>
      </c>
      <c r="E1485" s="1">
        <v>0</v>
      </c>
      <c r="F1485" s="1">
        <v>0</v>
      </c>
      <c r="G1485" s="2">
        <f t="shared" si="34"/>
        <v>65580.750780000002</v>
      </c>
      <c r="H1485" s="2">
        <f t="shared" si="35"/>
        <v>0.13000000081956387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11207.36</v>
      </c>
      <c r="D1486" s="1">
        <v>0</v>
      </c>
      <c r="E1486" s="1">
        <v>0</v>
      </c>
      <c r="F1486" s="1">
        <v>0</v>
      </c>
      <c r="G1486" s="2">
        <f t="shared" si="34"/>
        <v>78.451520000000002</v>
      </c>
      <c r="H1486" s="2">
        <f t="shared" si="35"/>
        <v>0.36000000000058208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2228.6</v>
      </c>
      <c r="D1489" s="1">
        <v>0</v>
      </c>
      <c r="E1489" s="1">
        <v>0</v>
      </c>
      <c r="F1489" s="1">
        <v>0</v>
      </c>
      <c r="G1489" s="2">
        <f t="shared" si="34"/>
        <v>22.285999999999998</v>
      </c>
      <c r="H1489" s="2">
        <f t="shared" si="35"/>
        <v>0.40000000000009095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3550942.8</v>
      </c>
      <c r="D1491" s="1">
        <v>0</v>
      </c>
      <c r="E1491" s="1">
        <v>0</v>
      </c>
      <c r="F1491" s="1">
        <v>0</v>
      </c>
      <c r="G1491" s="2">
        <f t="shared" si="34"/>
        <v>42611.313600000001</v>
      </c>
      <c r="H1491" s="2">
        <f t="shared" si="35"/>
        <v>0.20000000018626451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5728391.1799999997</v>
      </c>
      <c r="D1492" s="1">
        <v>0</v>
      </c>
      <c r="E1492" s="1">
        <v>0</v>
      </c>
      <c r="F1492" s="1">
        <v>0</v>
      </c>
      <c r="G1492" s="2">
        <f t="shared" si="34"/>
        <v>74469.085339999991</v>
      </c>
      <c r="H1492" s="2">
        <f t="shared" si="35"/>
        <v>0.17999999970197678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52183890.210000001</v>
      </c>
      <c r="D1499" s="1">
        <v>0</v>
      </c>
      <c r="E1499" s="1">
        <v>0</v>
      </c>
      <c r="F1499" s="1">
        <v>0</v>
      </c>
      <c r="G1499" s="2">
        <f t="shared" si="34"/>
        <v>1043677.8042</v>
      </c>
      <c r="H1499" s="2">
        <f t="shared" si="35"/>
        <v>0.21000000089406967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569237.26</v>
      </c>
      <c r="D1500" s="1">
        <v>0</v>
      </c>
      <c r="E1500" s="1">
        <v>0</v>
      </c>
      <c r="F1500" s="1">
        <v>0</v>
      </c>
      <c r="G1500" s="2">
        <f t="shared" si="34"/>
        <v>11953.982460000001</v>
      </c>
      <c r="H1500" s="2">
        <f t="shared" si="35"/>
        <v>0.26000000000931323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46120674.210000001</v>
      </c>
      <c r="D1501" s="1">
        <v>0</v>
      </c>
      <c r="E1501" s="1">
        <v>0</v>
      </c>
      <c r="F1501" s="1">
        <v>0</v>
      </c>
      <c r="G1501" s="2">
        <f t="shared" si="34"/>
        <v>1014654.83262</v>
      </c>
      <c r="H1501" s="2">
        <f t="shared" si="35"/>
        <v>0.21000000089406967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31892797.859999999</v>
      </c>
      <c r="D1502" s="1">
        <v>0</v>
      </c>
      <c r="E1502" s="1">
        <v>0</v>
      </c>
      <c r="F1502" s="1">
        <v>0</v>
      </c>
      <c r="G1502" s="2">
        <f t="shared" si="34"/>
        <v>733534.35077999998</v>
      </c>
      <c r="H1502" s="2">
        <f t="shared" si="35"/>
        <v>0.14000000059604645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10702533.640000001</v>
      </c>
      <c r="D1503" s="1">
        <v>0</v>
      </c>
      <c r="E1503" s="1">
        <v>0</v>
      </c>
      <c r="F1503" s="1">
        <v>0</v>
      </c>
      <c r="G1503" s="2">
        <f t="shared" si="34"/>
        <v>256860.80736000001</v>
      </c>
      <c r="H1503" s="2">
        <f t="shared" si="35"/>
        <v>0.35999999940395355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11490.83</v>
      </c>
      <c r="D1504" s="1">
        <v>0</v>
      </c>
      <c r="E1504" s="1">
        <v>0</v>
      </c>
      <c r="F1504" s="1">
        <v>0</v>
      </c>
      <c r="G1504" s="2">
        <f t="shared" si="34"/>
        <v>287.27075000000002</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2228.6</v>
      </c>
      <c r="D1507" s="1">
        <v>0</v>
      </c>
      <c r="E1507" s="1">
        <v>0</v>
      </c>
      <c r="F1507" s="1">
        <v>0</v>
      </c>
      <c r="G1507" s="2">
        <f t="shared" si="34"/>
        <v>62.400799999999997</v>
      </c>
      <c r="H1507" s="2">
        <f t="shared" si="35"/>
        <v>0.40000000000009095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3511623.28</v>
      </c>
      <c r="D1509" s="1">
        <v>0</v>
      </c>
      <c r="E1509" s="1">
        <v>0</v>
      </c>
      <c r="F1509" s="1">
        <v>0</v>
      </c>
      <c r="G1509" s="2">
        <f t="shared" si="34"/>
        <v>105348.69839999999</v>
      </c>
      <c r="H1509" s="2">
        <f t="shared" si="35"/>
        <v>0.27999999979510903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5493978.7400000002</v>
      </c>
      <c r="D1510" s="1">
        <v>0</v>
      </c>
      <c r="E1510" s="1">
        <v>0</v>
      </c>
      <c r="F1510" s="1">
        <v>0</v>
      </c>
      <c r="G1510" s="2">
        <f t="shared" si="34"/>
        <v>170313.34093999999</v>
      </c>
      <c r="H1510" s="2">
        <f t="shared" si="35"/>
        <v>0.25999999977648258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4352517.4099999964</v>
      </c>
      <c r="D1517" s="1">
        <v>0</v>
      </c>
      <c r="E1517" s="1">
        <v>0</v>
      </c>
      <c r="F1517" s="1">
        <v>0</v>
      </c>
      <c r="G1517" s="2">
        <f t="shared" si="34"/>
        <v>165395.66157999987</v>
      </c>
      <c r="H1517" s="2">
        <f t="shared" si="35"/>
        <v>0.40999999642372131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264168.8</v>
      </c>
      <c r="D1518" s="1">
        <v>0</v>
      </c>
      <c r="E1518" s="1">
        <v>0</v>
      </c>
      <c r="F1518" s="1">
        <v>0</v>
      </c>
      <c r="G1518" s="2">
        <f t="shared" si="34"/>
        <v>10302.583199999999</v>
      </c>
      <c r="H1518" s="2">
        <f t="shared" si="35"/>
        <v>0.20000000001164153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29616.3</v>
      </c>
      <c r="D1524" s="1">
        <v>0</v>
      </c>
      <c r="E1524" s="1">
        <v>0</v>
      </c>
      <c r="F1524" s="1">
        <v>0</v>
      </c>
      <c r="G1524" s="2">
        <f t="shared" si="34"/>
        <v>1332.7334999999998</v>
      </c>
      <c r="H1524" s="2">
        <f t="shared" si="35"/>
        <v>0.2999999999992724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4049.8</v>
      </c>
      <c r="D1530" s="1">
        <v>0</v>
      </c>
      <c r="E1530" s="1">
        <v>0</v>
      </c>
      <c r="F1530" s="1">
        <v>0</v>
      </c>
      <c r="G1530" s="2">
        <f t="shared" si="34"/>
        <v>206.53979999999999</v>
      </c>
      <c r="H1530" s="2">
        <f t="shared" si="35"/>
        <v>0.1999999999998181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4049.8</v>
      </c>
      <c r="D1531" s="1">
        <v>0</v>
      </c>
      <c r="E1531" s="1">
        <v>0</v>
      </c>
      <c r="F1531" s="1">
        <v>0</v>
      </c>
      <c r="G1531" s="2">
        <f t="shared" si="34"/>
        <v>210.58959999999999</v>
      </c>
      <c r="H1531" s="2">
        <f t="shared" si="35"/>
        <v>0.1999999999998181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25566.5</v>
      </c>
      <c r="D1560" s="1">
        <v>0</v>
      </c>
      <c r="E1560" s="1">
        <v>0</v>
      </c>
      <c r="F1560" s="1">
        <v>0</v>
      </c>
      <c r="G1560" s="2">
        <f t="shared" si="34"/>
        <v>2070.8865000000001</v>
      </c>
      <c r="H1560" s="2">
        <f t="shared" si="35"/>
        <v>0.5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3566.5</v>
      </c>
      <c r="D1561" s="1">
        <v>0</v>
      </c>
      <c r="E1561" s="1">
        <v>0</v>
      </c>
      <c r="F1561" s="1">
        <v>0</v>
      </c>
      <c r="G1561" s="2">
        <f t="shared" si="34"/>
        <v>292.45300000000003</v>
      </c>
      <c r="H1561" s="2">
        <f t="shared" si="35"/>
        <v>0.5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22000</v>
      </c>
      <c r="D1562" s="1">
        <v>0</v>
      </c>
      <c r="E1562" s="1">
        <v>0</v>
      </c>
      <c r="F1562" s="1">
        <v>0</v>
      </c>
      <c r="G1562" s="2">
        <f t="shared" si="34"/>
        <v>1826</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234552.5</v>
      </c>
      <c r="D1565" s="1">
        <v>0</v>
      </c>
      <c r="E1565" s="1">
        <v>0</v>
      </c>
      <c r="F1565" s="1">
        <v>0</v>
      </c>
      <c r="G1565" s="2">
        <f t="shared" si="34"/>
        <v>20171.514999999999</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234552.5</v>
      </c>
      <c r="D1566" s="1">
        <v>0</v>
      </c>
      <c r="E1566" s="1">
        <v>0</v>
      </c>
      <c r="F1566" s="1">
        <v>0</v>
      </c>
      <c r="G1566" s="2">
        <f t="shared" si="34"/>
        <v>20406.067499999997</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4088348.61</v>
      </c>
      <c r="D1576" s="1">
        <v>0</v>
      </c>
      <c r="E1576" s="1">
        <v>0</v>
      </c>
      <c r="F1576" s="1">
        <v>0</v>
      </c>
      <c r="G1576" s="2">
        <f t="shared" si="34"/>
        <v>396569.81517000002</v>
      </c>
      <c r="H1576" s="2">
        <f t="shared" si="35"/>
        <v>0.39000000013038516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516137.67</v>
      </c>
      <c r="D1577" s="1">
        <v>0</v>
      </c>
      <c r="E1577" s="1">
        <v>0</v>
      </c>
      <c r="F1577" s="1">
        <v>0</v>
      </c>
      <c r="G1577" s="2">
        <f t="shared" si="34"/>
        <v>50581.49166</v>
      </c>
      <c r="H1577" s="2">
        <f t="shared" si="35"/>
        <v>0.33000000001629815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3571974.42</v>
      </c>
      <c r="D1578" s="1">
        <v>0</v>
      </c>
      <c r="E1578" s="1">
        <v>0</v>
      </c>
      <c r="F1578" s="1">
        <v>0</v>
      </c>
      <c r="G1578" s="2">
        <f t="shared" si="34"/>
        <v>353625.46758</v>
      </c>
      <c r="H1578" s="2">
        <f t="shared" si="35"/>
        <v>0.41999999992549419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236.52</v>
      </c>
      <c r="D1580" s="13">
        <v>0</v>
      </c>
      <c r="E1580" s="13">
        <v>0</v>
      </c>
      <c r="F1580" s="13">
        <v>0</v>
      </c>
      <c r="G1580" s="14">
        <f t="shared" si="34"/>
        <v>23.888520000000003</v>
      </c>
      <c r="H1580" s="14">
        <f t="shared" si="35"/>
        <v>0.47999999999998977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22568</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49940150</v>
      </c>
      <c r="I16" s="172">
        <f>'PR-RAS'!E6</f>
        <v>55712750.68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47731592</v>
      </c>
      <c r="I17" s="172">
        <f>'PR-RAS'!E151</f>
        <v>50807612.880000003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5328131</v>
      </c>
      <c r="I18" s="172">
        <f>'PR-RAS'!E645</f>
        <v>4152934.6699999971</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18423523</v>
      </c>
      <c r="I20" s="175">
        <f>BILANCA!E7</f>
        <v>21605756.579999994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14713769</v>
      </c>
      <c r="I21" s="177">
        <f>BILANCA!E68</f>
        <v>14135056.109999999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9042731</v>
      </c>
      <c r="I22" s="177">
        <f>BILANCA!E176</f>
        <v>9051729.25</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24094561</v>
      </c>
      <c r="I23" s="179">
        <f>BILANCA!E237</f>
        <v>26689083.440000001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53169136</v>
      </c>
      <c r="I27" s="177">
        <f>'RAS-funkcijski'!E114</f>
        <v>56884331.079999998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53169136</v>
      </c>
      <c r="I28" s="181">
        <f>'RAS-funkcijski'!E141</f>
        <v>56884331.079999998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3200</v>
      </c>
      <c r="I29" s="175">
        <f>'P-VRIO'!E5</f>
        <v>69155</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3200</v>
      </c>
      <c r="I30" s="177">
        <f>'P-VRIO'!E22</f>
        <v>69155</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3714758.17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4352517.4099999964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264168.8</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4088348.61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4" zoomScaleNormal="100" workbookViewId="0">
      <selection activeCell="M631" sqref="M63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49940150</v>
      </c>
      <c r="E6" s="53">
        <f>E7+E44+E50+E82+E106+E124+E133+E139</f>
        <v>55712750.68</v>
      </c>
      <c r="F6" s="54">
        <f t="shared" ref="F6:F131" si="0">IF(D6&lt;&gt;0,IF(E6/D6&gt;=100,"&gt;&gt;100",E6/D6*100),"-")</f>
        <v>111.55903752792091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10903148</v>
      </c>
      <c r="E50" s="53">
        <f>E51+E54+E59+E62+E65+E68+E71+E74+E77</f>
        <v>16750273.159999998</v>
      </c>
      <c r="F50" s="54">
        <f t="shared" si="0"/>
        <v>153.62786197160671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10651915</v>
      </c>
      <c r="E54" s="53">
        <f t="shared" si="11"/>
        <v>15483160.129999999</v>
      </c>
      <c r="F54" s="54">
        <f t="shared" si="0"/>
        <v>145.35564853831445</v>
      </c>
    </row>
    <row r="55" spans="1:6" ht="12.75" customHeight="1" x14ac:dyDescent="0.2">
      <c r="A55" s="55">
        <v>6321</v>
      </c>
      <c r="B55" s="88" t="s">
        <v>153</v>
      </c>
      <c r="C55" s="52" t="s">
        <v>154</v>
      </c>
      <c r="D55" s="244">
        <v>237668</v>
      </c>
      <c r="E55" s="244">
        <v>177923.20000000001</v>
      </c>
      <c r="F55" s="54">
        <f t="shared" si="0"/>
        <v>74.862076510089707</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9916881</v>
      </c>
      <c r="E57" s="244">
        <v>15046478.5</v>
      </c>
      <c r="F57" s="54">
        <f t="shared" si="0"/>
        <v>151.7259156381931</v>
      </c>
    </row>
    <row r="58" spans="1:6" ht="12.75" customHeight="1" x14ac:dyDescent="0.2">
      <c r="A58" s="55">
        <v>6324</v>
      </c>
      <c r="B58" s="88" t="s">
        <v>159</v>
      </c>
      <c r="C58" s="52" t="s">
        <v>160</v>
      </c>
      <c r="D58" s="244">
        <v>497366</v>
      </c>
      <c r="E58" s="244">
        <v>258758.43</v>
      </c>
      <c r="F58" s="54">
        <f t="shared" si="0"/>
        <v>52.025757691518926</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2200</v>
      </c>
      <c r="F68" s="54" t="str">
        <f t="shared" si="0"/>
        <v>-</v>
      </c>
    </row>
    <row r="69" spans="1:6" ht="12.75" customHeight="1" x14ac:dyDescent="0.2">
      <c r="A69" s="55" t="s">
        <v>181</v>
      </c>
      <c r="B69" s="87" t="s">
        <v>182</v>
      </c>
      <c r="C69" s="52" t="s">
        <v>181</v>
      </c>
      <c r="D69" s="244"/>
      <c r="E69" s="244">
        <v>2200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251233</v>
      </c>
      <c r="E77" s="53">
        <f t="shared" si="18"/>
        <v>1264913.03</v>
      </c>
      <c r="F77" s="54">
        <f t="shared" si="0"/>
        <v>503.48203858569536</v>
      </c>
    </row>
    <row r="78" spans="1:6" ht="12.75" customHeight="1" x14ac:dyDescent="0.2">
      <c r="A78" s="55">
        <v>6391</v>
      </c>
      <c r="B78" s="87" t="s">
        <v>199</v>
      </c>
      <c r="C78" s="52" t="s">
        <v>200</v>
      </c>
      <c r="D78" s="244">
        <v>111366</v>
      </c>
      <c r="E78" s="244">
        <v>433916.77</v>
      </c>
      <c r="F78" s="54">
        <f t="shared" si="0"/>
        <v>389.63127884632655</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139867</v>
      </c>
      <c r="E80" s="244">
        <v>830996.26</v>
      </c>
      <c r="F80" s="54">
        <f t="shared" si="0"/>
        <v>594.13318366734109</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21815</v>
      </c>
      <c r="E82" s="53">
        <f t="shared" si="19"/>
        <v>52693.86</v>
      </c>
      <c r="F82" s="54">
        <f t="shared" si="0"/>
        <v>241.54875085950036</v>
      </c>
    </row>
    <row r="83" spans="1:6" ht="12.75" customHeight="1" x14ac:dyDescent="0.2">
      <c r="A83" s="55">
        <v>641</v>
      </c>
      <c r="B83" s="87" t="s">
        <v>209</v>
      </c>
      <c r="C83" s="52" t="s">
        <v>210</v>
      </c>
      <c r="D83" s="53">
        <f t="shared" ref="D83:E83" si="20">SUM(D84:D90)</f>
        <v>21815</v>
      </c>
      <c r="E83" s="53">
        <f t="shared" si="20"/>
        <v>49993.86</v>
      </c>
      <c r="F83" s="54">
        <f t="shared" si="0"/>
        <v>229.17194590877838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14488</v>
      </c>
      <c r="E85" s="244">
        <v>2551.59</v>
      </c>
      <c r="F85" s="54">
        <f t="shared" si="0"/>
        <v>17.61174765323026</v>
      </c>
    </row>
    <row r="86" spans="1:6" ht="12.75" customHeight="1" x14ac:dyDescent="0.2">
      <c r="A86" s="55">
        <v>6414</v>
      </c>
      <c r="B86" s="87" t="s">
        <v>215</v>
      </c>
      <c r="C86" s="52" t="s">
        <v>216</v>
      </c>
      <c r="D86" s="244">
        <v>345</v>
      </c>
      <c r="E86" s="244"/>
      <c r="F86" s="54">
        <f t="shared" si="0"/>
        <v>0</v>
      </c>
    </row>
    <row r="87" spans="1:6" ht="12.75" customHeight="1" x14ac:dyDescent="0.2">
      <c r="A87" s="55">
        <v>6415</v>
      </c>
      <c r="B87" s="87" t="s">
        <v>217</v>
      </c>
      <c r="C87" s="52" t="s">
        <v>218</v>
      </c>
      <c r="D87" s="244">
        <v>6982</v>
      </c>
      <c r="E87" s="244">
        <v>47442.27</v>
      </c>
      <c r="F87" s="54">
        <f t="shared" si="0"/>
        <v>679.49398453165281</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2700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v>2700</v>
      </c>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6941424</v>
      </c>
      <c r="E106" s="53">
        <f t="shared" si="23"/>
        <v>6254223.8700000001</v>
      </c>
      <c r="F106" s="54">
        <f t="shared" si="0"/>
        <v>90.100012187700969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6941424</v>
      </c>
      <c r="E112" s="53">
        <f t="shared" si="25"/>
        <v>6254223.8700000001</v>
      </c>
      <c r="F112" s="54">
        <f t="shared" si="0"/>
        <v>90.100012187700969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6941424</v>
      </c>
      <c r="E117" s="244">
        <v>6254223.8700000001</v>
      </c>
      <c r="F117" s="54">
        <f t="shared" si="0"/>
        <v>90.100012187700969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6986044</v>
      </c>
      <c r="E124" s="53">
        <f t="shared" si="27"/>
        <v>6999311.0499999998</v>
      </c>
      <c r="F124" s="54">
        <f t="shared" si="0"/>
        <v>100.18990790782307</v>
      </c>
    </row>
    <row r="125" spans="1:6" ht="12.75" customHeight="1" x14ac:dyDescent="0.2">
      <c r="A125" s="55">
        <v>661</v>
      </c>
      <c r="B125" s="88" t="s">
        <v>293</v>
      </c>
      <c r="C125" s="52" t="s">
        <v>294</v>
      </c>
      <c r="D125" s="53">
        <f t="shared" ref="D125:E125" si="28">SUM(D126:D127)</f>
        <v>6454610</v>
      </c>
      <c r="E125" s="53">
        <f t="shared" si="28"/>
        <v>5806123.8499999996</v>
      </c>
      <c r="F125" s="54">
        <f t="shared" si="0"/>
        <v>89.953131947553757</v>
      </c>
    </row>
    <row r="126" spans="1:6" ht="12.75" customHeight="1" x14ac:dyDescent="0.2">
      <c r="A126" s="55">
        <v>6614</v>
      </c>
      <c r="B126" s="88" t="s">
        <v>295</v>
      </c>
      <c r="C126" s="52" t="s">
        <v>296</v>
      </c>
      <c r="D126" s="244">
        <v>16752</v>
      </c>
      <c r="E126" s="244">
        <v>8536.81</v>
      </c>
      <c r="F126" s="54">
        <f t="shared" si="0"/>
        <v>50.95994508118433</v>
      </c>
    </row>
    <row r="127" spans="1:6" ht="12.75" customHeight="1" x14ac:dyDescent="0.2">
      <c r="A127" s="55">
        <v>6615</v>
      </c>
      <c r="B127" s="88" t="s">
        <v>297</v>
      </c>
      <c r="C127" s="52" t="s">
        <v>298</v>
      </c>
      <c r="D127" s="244">
        <v>6437858</v>
      </c>
      <c r="E127" s="244">
        <v>5797587.04</v>
      </c>
      <c r="F127" s="54">
        <f t="shared" si="0"/>
        <v>90.05459642011364</v>
      </c>
    </row>
    <row r="128" spans="1:6" ht="24" x14ac:dyDescent="0.2">
      <c r="A128" s="55">
        <v>663</v>
      </c>
      <c r="B128" s="233" t="s">
        <v>299</v>
      </c>
      <c r="C128" s="52" t="s">
        <v>300</v>
      </c>
      <c r="D128" s="53">
        <f t="shared" ref="D128:E128" si="29">SUM(D129:D132)</f>
        <v>531434</v>
      </c>
      <c r="E128" s="53">
        <f t="shared" si="29"/>
        <v>1193187.2</v>
      </c>
      <c r="F128" s="54">
        <f t="shared" si="0"/>
        <v>224.52217961214376</v>
      </c>
    </row>
    <row r="129" spans="1:6" ht="12.75" customHeight="1" x14ac:dyDescent="0.2">
      <c r="A129" s="55">
        <v>6631</v>
      </c>
      <c r="B129" s="88" t="s">
        <v>301</v>
      </c>
      <c r="C129" s="52" t="s">
        <v>302</v>
      </c>
      <c r="D129" s="244">
        <v>523732</v>
      </c>
      <c r="E129" s="244">
        <v>992330.2</v>
      </c>
      <c r="F129" s="54">
        <f t="shared" si="0"/>
        <v>189.47289835259252</v>
      </c>
    </row>
    <row r="130" spans="1:6" ht="12.75" customHeight="1" x14ac:dyDescent="0.2">
      <c r="A130" s="55">
        <v>6632</v>
      </c>
      <c r="B130" s="234" t="s">
        <v>303</v>
      </c>
      <c r="C130" s="52" t="s">
        <v>304</v>
      </c>
      <c r="D130" s="244">
        <v>7702</v>
      </c>
      <c r="E130" s="244">
        <v>200857</v>
      </c>
      <c r="F130" s="54">
        <f t="shared" si="0"/>
        <v>2607.8551025707607</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25079256</v>
      </c>
      <c r="E133" s="53">
        <f t="shared" si="30"/>
        <v>25635772.109999999</v>
      </c>
      <c r="F133" s="54">
        <f t="shared" ref="F133:F223" si="31">IF(D133&lt;&gt;0,IF(E133/D133&gt;=100,"&gt;&gt;100",E133/D133*100),"-")</f>
        <v>102.21902958365273</v>
      </c>
    </row>
    <row r="134" spans="1:6" ht="24" x14ac:dyDescent="0.2">
      <c r="A134" s="55">
        <v>671</v>
      </c>
      <c r="B134" s="234" t="s">
        <v>311</v>
      </c>
      <c r="C134" s="52" t="s">
        <v>312</v>
      </c>
      <c r="D134" s="53">
        <f t="shared" ref="D134:E134" si="32">SUM(D135:D137)</f>
        <v>25079256</v>
      </c>
      <c r="E134" s="53">
        <f t="shared" si="32"/>
        <v>25635772.109999999</v>
      </c>
      <c r="F134" s="54">
        <f t="shared" si="31"/>
        <v>102.21902958365273</v>
      </c>
    </row>
    <row r="135" spans="1:6" ht="12.75" customHeight="1" x14ac:dyDescent="0.2">
      <c r="A135" s="55">
        <v>6711</v>
      </c>
      <c r="B135" s="87" t="s">
        <v>313</v>
      </c>
      <c r="C135" s="52" t="s">
        <v>314</v>
      </c>
      <c r="D135" s="244">
        <v>25079256</v>
      </c>
      <c r="E135" s="244">
        <v>25635772.109999999</v>
      </c>
      <c r="F135" s="54">
        <f t="shared" si="31"/>
        <v>102.21902958365273</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8463</v>
      </c>
      <c r="E139" s="53">
        <f t="shared" si="33"/>
        <v>20476.63</v>
      </c>
      <c r="F139" s="54">
        <f t="shared" si="31"/>
        <v>241.95474418055065</v>
      </c>
    </row>
    <row r="140" spans="1:6" ht="12.75" customHeight="1" x14ac:dyDescent="0.2">
      <c r="A140" s="55">
        <v>681</v>
      </c>
      <c r="B140" s="87" t="s">
        <v>323</v>
      </c>
      <c r="C140" s="52" t="s">
        <v>324</v>
      </c>
      <c r="D140" s="53">
        <f t="shared" ref="D140:E140" si="34">SUM(D141:D149)</f>
        <v>3330</v>
      </c>
      <c r="E140" s="53">
        <f t="shared" si="34"/>
        <v>2636.3</v>
      </c>
      <c r="F140" s="54">
        <f t="shared" si="31"/>
        <v>79.168168168168179</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3330</v>
      </c>
      <c r="E149" s="244">
        <v>2636.3</v>
      </c>
      <c r="F149" s="54">
        <f t="shared" si="31"/>
        <v>79.168168168168179</v>
      </c>
    </row>
    <row r="150" spans="1:6" ht="12.75" customHeight="1" x14ac:dyDescent="0.2">
      <c r="A150" s="55">
        <v>683</v>
      </c>
      <c r="B150" s="87" t="s">
        <v>343</v>
      </c>
      <c r="C150" s="52" t="s">
        <v>344</v>
      </c>
      <c r="D150" s="244">
        <v>5133</v>
      </c>
      <c r="E150" s="244">
        <v>17840.330000000002</v>
      </c>
      <c r="F150" s="54">
        <f t="shared" si="31"/>
        <v>347.56146503019681</v>
      </c>
    </row>
    <row r="151" spans="1:6" ht="12.75" customHeight="1" x14ac:dyDescent="0.2">
      <c r="A151" s="55">
        <v>3</v>
      </c>
      <c r="B151" s="87" t="s">
        <v>345</v>
      </c>
      <c r="C151" s="52" t="s">
        <v>53</v>
      </c>
      <c r="D151" s="53">
        <f t="shared" ref="D151:E151" si="35">D152+D163+D196+D215+D224+D252+D263</f>
        <v>47731592</v>
      </c>
      <c r="E151" s="53">
        <f t="shared" si="35"/>
        <v>50807612.880000003</v>
      </c>
      <c r="F151" s="54">
        <f t="shared" si="31"/>
        <v>106.44441291629244</v>
      </c>
    </row>
    <row r="152" spans="1:6" ht="12.75" customHeight="1" x14ac:dyDescent="0.2">
      <c r="A152" s="55">
        <v>31</v>
      </c>
      <c r="B152" s="87" t="s">
        <v>346</v>
      </c>
      <c r="C152" s="52" t="s">
        <v>347</v>
      </c>
      <c r="D152" s="53">
        <f t="shared" ref="D152:E152" si="36">D153+D158+D159</f>
        <v>30776215</v>
      </c>
      <c r="E152" s="53">
        <f t="shared" si="36"/>
        <v>31813378.950000003</v>
      </c>
      <c r="F152" s="54">
        <f t="shared" si="31"/>
        <v>103.37001788556522</v>
      </c>
    </row>
    <row r="153" spans="1:6" ht="12.75" customHeight="1" x14ac:dyDescent="0.2">
      <c r="A153" s="55">
        <v>311</v>
      </c>
      <c r="B153" s="87" t="s">
        <v>348</v>
      </c>
      <c r="C153" s="52" t="s">
        <v>349</v>
      </c>
      <c r="D153" s="53">
        <f t="shared" ref="D153:E153" si="37">SUM(D154:D157)</f>
        <v>25193103</v>
      </c>
      <c r="E153" s="53">
        <f t="shared" si="37"/>
        <v>25978734.470000003</v>
      </c>
      <c r="F153" s="54">
        <f t="shared" si="31"/>
        <v>103.11843868538149</v>
      </c>
    </row>
    <row r="154" spans="1:6" ht="12.75" customHeight="1" x14ac:dyDescent="0.2">
      <c r="A154" s="55">
        <v>3111</v>
      </c>
      <c r="B154" s="87" t="s">
        <v>350</v>
      </c>
      <c r="C154" s="52" t="s">
        <v>351</v>
      </c>
      <c r="D154" s="244">
        <v>25175619</v>
      </c>
      <c r="E154" s="244">
        <v>25907270.48</v>
      </c>
      <c r="F154" s="54">
        <f t="shared" si="31"/>
        <v>102.90619062832181</v>
      </c>
    </row>
    <row r="155" spans="1:6" ht="12.75" customHeight="1" x14ac:dyDescent="0.2">
      <c r="A155" s="55">
        <v>3112</v>
      </c>
      <c r="B155" s="87" t="s">
        <v>352</v>
      </c>
      <c r="C155" s="52" t="s">
        <v>353</v>
      </c>
      <c r="D155" s="244">
        <v>17484</v>
      </c>
      <c r="E155" s="244">
        <v>15579.89</v>
      </c>
      <c r="F155" s="54">
        <f t="shared" si="31"/>
        <v>89.109414321665511</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v>55884.1</v>
      </c>
      <c r="F157" s="54" t="str">
        <f t="shared" si="31"/>
        <v>-</v>
      </c>
    </row>
    <row r="158" spans="1:6" ht="12.75" customHeight="1" x14ac:dyDescent="0.2">
      <c r="A158" s="55">
        <v>312</v>
      </c>
      <c r="B158" s="87" t="s">
        <v>358</v>
      </c>
      <c r="C158" s="52" t="s">
        <v>359</v>
      </c>
      <c r="D158" s="244">
        <v>1427979</v>
      </c>
      <c r="E158" s="244">
        <v>1550563.08</v>
      </c>
      <c r="F158" s="54">
        <f t="shared" si="31"/>
        <v>108.58444556957771</v>
      </c>
    </row>
    <row r="159" spans="1:6" ht="12.75" customHeight="1" x14ac:dyDescent="0.2">
      <c r="A159" s="55">
        <v>313</v>
      </c>
      <c r="B159" s="87" t="s">
        <v>360</v>
      </c>
      <c r="C159" s="52" t="s">
        <v>361</v>
      </c>
      <c r="D159" s="53">
        <f t="shared" ref="D159:E159" si="38">SUM(D160:D162)</f>
        <v>4155133</v>
      </c>
      <c r="E159" s="53">
        <f t="shared" si="38"/>
        <v>4284081.4000000004</v>
      </c>
      <c r="F159" s="54">
        <f t="shared" si="31"/>
        <v>103.10335192640044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4155133</v>
      </c>
      <c r="E161" s="244">
        <v>4283690.82</v>
      </c>
      <c r="F161" s="54">
        <f t="shared" si="31"/>
        <v>103.09395198661511</v>
      </c>
    </row>
    <row r="162" spans="1:6" ht="12.75" customHeight="1" x14ac:dyDescent="0.2">
      <c r="A162" s="55">
        <v>3133</v>
      </c>
      <c r="B162" s="87" t="s">
        <v>365</v>
      </c>
      <c r="C162" s="52" t="s">
        <v>366</v>
      </c>
      <c r="D162" s="244"/>
      <c r="E162" s="244">
        <v>390.58</v>
      </c>
      <c r="F162" s="54" t="str">
        <f t="shared" si="31"/>
        <v>-</v>
      </c>
    </row>
    <row r="163" spans="1:6" ht="12.75" customHeight="1" x14ac:dyDescent="0.2">
      <c r="A163" s="55">
        <v>32</v>
      </c>
      <c r="B163" s="87" t="s">
        <v>367</v>
      </c>
      <c r="C163" s="52" t="s">
        <v>368</v>
      </c>
      <c r="D163" s="53">
        <f t="shared" ref="D163:E163" si="39">D164+D169+D177+D187+D188</f>
        <v>11112645</v>
      </c>
      <c r="E163" s="53">
        <f t="shared" si="39"/>
        <v>11459376.689999999</v>
      </c>
      <c r="F163" s="54">
        <f t="shared" si="31"/>
        <v>103.12015447267504</v>
      </c>
    </row>
    <row r="164" spans="1:6" ht="12.75" customHeight="1" x14ac:dyDescent="0.2">
      <c r="A164" s="55">
        <v>321</v>
      </c>
      <c r="B164" s="87" t="s">
        <v>369</v>
      </c>
      <c r="C164" s="52" t="s">
        <v>370</v>
      </c>
      <c r="D164" s="53">
        <f t="shared" ref="D164:E164" si="40">SUM(D165:D168)</f>
        <v>897872</v>
      </c>
      <c r="E164" s="53">
        <f t="shared" si="40"/>
        <v>1491022.67</v>
      </c>
      <c r="F164" s="54">
        <f t="shared" si="31"/>
        <v>166.06182952581213</v>
      </c>
    </row>
    <row r="165" spans="1:6" ht="12.75" customHeight="1" x14ac:dyDescent="0.2">
      <c r="A165" s="55">
        <v>3211</v>
      </c>
      <c r="B165" s="87" t="s">
        <v>371</v>
      </c>
      <c r="C165" s="52" t="s">
        <v>372</v>
      </c>
      <c r="D165" s="244">
        <v>363302</v>
      </c>
      <c r="E165" s="244">
        <v>760410.66</v>
      </c>
      <c r="F165" s="54">
        <f t="shared" si="31"/>
        <v>209.30538780408585</v>
      </c>
    </row>
    <row r="166" spans="1:6" ht="12.75" customHeight="1" x14ac:dyDescent="0.2">
      <c r="A166" s="55">
        <v>3212</v>
      </c>
      <c r="B166" s="87" t="s">
        <v>373</v>
      </c>
      <c r="C166" s="52" t="s">
        <v>374</v>
      </c>
      <c r="D166" s="244">
        <v>385351</v>
      </c>
      <c r="E166" s="244">
        <v>495500.86</v>
      </c>
      <c r="F166" s="54">
        <f t="shared" si="31"/>
        <v>128.58429328067137</v>
      </c>
    </row>
    <row r="167" spans="1:6" ht="12.75" customHeight="1" x14ac:dyDescent="0.2">
      <c r="A167" s="55">
        <v>3213</v>
      </c>
      <c r="B167" s="87" t="s">
        <v>375</v>
      </c>
      <c r="C167" s="52" t="s">
        <v>376</v>
      </c>
      <c r="D167" s="244">
        <v>147857</v>
      </c>
      <c r="E167" s="244">
        <v>234945.15</v>
      </c>
      <c r="F167" s="54">
        <f t="shared" si="31"/>
        <v>158.90025497609176</v>
      </c>
    </row>
    <row r="168" spans="1:6" ht="12.75" customHeight="1" x14ac:dyDescent="0.2">
      <c r="A168" s="55">
        <v>3214</v>
      </c>
      <c r="B168" s="87" t="s">
        <v>377</v>
      </c>
      <c r="C168" s="52" t="s">
        <v>378</v>
      </c>
      <c r="D168" s="244">
        <v>1362</v>
      </c>
      <c r="E168" s="244">
        <v>166</v>
      </c>
      <c r="F168" s="54">
        <f t="shared" si="31"/>
        <v>12.187958883994126</v>
      </c>
    </row>
    <row r="169" spans="1:6" ht="12.75" customHeight="1" x14ac:dyDescent="0.2">
      <c r="A169" s="55">
        <v>322</v>
      </c>
      <c r="B169" s="87" t="s">
        <v>379</v>
      </c>
      <c r="C169" s="52" t="s">
        <v>380</v>
      </c>
      <c r="D169" s="53">
        <f t="shared" ref="D169:E169" si="41">SUM(D170:D176)</f>
        <v>1164280</v>
      </c>
      <c r="E169" s="53">
        <f t="shared" si="41"/>
        <v>1598922.57</v>
      </c>
      <c r="F169" s="54">
        <f t="shared" si="31"/>
        <v>137.3314469028069</v>
      </c>
    </row>
    <row r="170" spans="1:6" ht="12.75" customHeight="1" x14ac:dyDescent="0.2">
      <c r="A170" s="55">
        <v>3221</v>
      </c>
      <c r="B170" s="87" t="s">
        <v>381</v>
      </c>
      <c r="C170" s="52" t="s">
        <v>382</v>
      </c>
      <c r="D170" s="244">
        <v>235738</v>
      </c>
      <c r="E170" s="244">
        <v>255432.01</v>
      </c>
      <c r="F170" s="54">
        <f t="shared" si="31"/>
        <v>108.35419406290035</v>
      </c>
    </row>
    <row r="171" spans="1:6" ht="12.75" customHeight="1" x14ac:dyDescent="0.2">
      <c r="A171" s="55">
        <v>3222</v>
      </c>
      <c r="B171" s="87" t="s">
        <v>383</v>
      </c>
      <c r="C171" s="52" t="s">
        <v>384</v>
      </c>
      <c r="D171" s="244">
        <v>28660</v>
      </c>
      <c r="E171" s="244">
        <v>24883.66</v>
      </c>
      <c r="F171" s="54">
        <f t="shared" si="31"/>
        <v>86.823656664340547</v>
      </c>
    </row>
    <row r="172" spans="1:6" ht="12.75" customHeight="1" x14ac:dyDescent="0.2">
      <c r="A172" s="55">
        <v>3223</v>
      </c>
      <c r="B172" s="87" t="s">
        <v>385</v>
      </c>
      <c r="C172" s="52" t="s">
        <v>386</v>
      </c>
      <c r="D172" s="244">
        <v>491154</v>
      </c>
      <c r="E172" s="244">
        <v>854055.3</v>
      </c>
      <c r="F172" s="54">
        <f t="shared" si="31"/>
        <v>173.88747724746213</v>
      </c>
    </row>
    <row r="173" spans="1:6" ht="12.75" customHeight="1" x14ac:dyDescent="0.2">
      <c r="A173" s="55">
        <v>3224</v>
      </c>
      <c r="B173" s="87" t="s">
        <v>387</v>
      </c>
      <c r="C173" s="52" t="s">
        <v>388</v>
      </c>
      <c r="D173" s="244">
        <v>387808</v>
      </c>
      <c r="E173" s="244">
        <v>451448.25</v>
      </c>
      <c r="F173" s="54">
        <f t="shared" si="31"/>
        <v>116.41024682317023</v>
      </c>
    </row>
    <row r="174" spans="1:6" ht="12.75" customHeight="1" x14ac:dyDescent="0.2">
      <c r="A174" s="55">
        <v>3225</v>
      </c>
      <c r="B174" s="87" t="s">
        <v>389</v>
      </c>
      <c r="C174" s="52" t="s">
        <v>390</v>
      </c>
      <c r="D174" s="244"/>
      <c r="E174" s="244">
        <v>3388.6</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20920</v>
      </c>
      <c r="E176" s="244">
        <v>9714.75</v>
      </c>
      <c r="F176" s="54">
        <f t="shared" si="31"/>
        <v>46.437619502868074</v>
      </c>
    </row>
    <row r="177" spans="1:6" ht="12.75" customHeight="1" x14ac:dyDescent="0.2">
      <c r="A177" s="55">
        <v>323</v>
      </c>
      <c r="B177" s="87" t="s">
        <v>395</v>
      </c>
      <c r="C177" s="52" t="s">
        <v>396</v>
      </c>
      <c r="D177" s="53">
        <f t="shared" ref="D177:E177" si="42">SUM(D178:D186)</f>
        <v>8652439</v>
      </c>
      <c r="E177" s="53">
        <f t="shared" si="42"/>
        <v>7675857.3599999994</v>
      </c>
      <c r="F177" s="54">
        <f t="shared" si="31"/>
        <v>88.713221324068272</v>
      </c>
    </row>
    <row r="178" spans="1:6" ht="12.75" customHeight="1" x14ac:dyDescent="0.2">
      <c r="A178" s="55">
        <v>3231</v>
      </c>
      <c r="B178" s="87" t="s">
        <v>397</v>
      </c>
      <c r="C178" s="52" t="s">
        <v>398</v>
      </c>
      <c r="D178" s="244">
        <v>65667</v>
      </c>
      <c r="E178" s="244">
        <v>94868.02</v>
      </c>
      <c r="F178" s="54">
        <f t="shared" si="31"/>
        <v>144.46833264805764</v>
      </c>
    </row>
    <row r="179" spans="1:6" ht="12.75" customHeight="1" x14ac:dyDescent="0.2">
      <c r="A179" s="55">
        <v>3232</v>
      </c>
      <c r="B179" s="87" t="s">
        <v>399</v>
      </c>
      <c r="C179" s="52" t="s">
        <v>400</v>
      </c>
      <c r="D179" s="244">
        <v>1414579</v>
      </c>
      <c r="E179" s="244">
        <v>806310.82</v>
      </c>
      <c r="F179" s="54">
        <f t="shared" si="31"/>
        <v>57.000055847004646</v>
      </c>
    </row>
    <row r="180" spans="1:6" ht="12.75" customHeight="1" x14ac:dyDescent="0.2">
      <c r="A180" s="55">
        <v>3233</v>
      </c>
      <c r="B180" s="87" t="s">
        <v>401</v>
      </c>
      <c r="C180" s="52" t="s">
        <v>402</v>
      </c>
      <c r="D180" s="244">
        <v>211202</v>
      </c>
      <c r="E180" s="244">
        <v>348466.18</v>
      </c>
      <c r="F180" s="54">
        <f t="shared" si="31"/>
        <v>164.99189401615516</v>
      </c>
    </row>
    <row r="181" spans="1:6" ht="12.75" customHeight="1" x14ac:dyDescent="0.2">
      <c r="A181" s="55">
        <v>3234</v>
      </c>
      <c r="B181" s="87" t="s">
        <v>403</v>
      </c>
      <c r="C181" s="52" t="s">
        <v>404</v>
      </c>
      <c r="D181" s="244">
        <v>293532</v>
      </c>
      <c r="E181" s="244">
        <v>277934.86</v>
      </c>
      <c r="F181" s="54">
        <f t="shared" si="31"/>
        <v>94.686391943638171</v>
      </c>
    </row>
    <row r="182" spans="1:6" ht="12.75" customHeight="1" x14ac:dyDescent="0.2">
      <c r="A182" s="55">
        <v>3235</v>
      </c>
      <c r="B182" s="87" t="s">
        <v>405</v>
      </c>
      <c r="C182" s="52" t="s">
        <v>406</v>
      </c>
      <c r="D182" s="244">
        <v>892701</v>
      </c>
      <c r="E182" s="244">
        <v>936611.96</v>
      </c>
      <c r="F182" s="54">
        <f t="shared" si="31"/>
        <v>104.91888773508711</v>
      </c>
    </row>
    <row r="183" spans="1:6" ht="12.75" customHeight="1" x14ac:dyDescent="0.2">
      <c r="A183" s="55">
        <v>3236</v>
      </c>
      <c r="B183" s="87" t="s">
        <v>407</v>
      </c>
      <c r="C183" s="52" t="s">
        <v>408</v>
      </c>
      <c r="D183" s="244">
        <v>37825</v>
      </c>
      <c r="E183" s="244">
        <v>58907.35</v>
      </c>
      <c r="F183" s="54">
        <f t="shared" si="31"/>
        <v>155.73654990085922</v>
      </c>
    </row>
    <row r="184" spans="1:6" ht="12.75" customHeight="1" x14ac:dyDescent="0.2">
      <c r="A184" s="55">
        <v>3237</v>
      </c>
      <c r="B184" s="87" t="s">
        <v>409</v>
      </c>
      <c r="C184" s="52" t="s">
        <v>410</v>
      </c>
      <c r="D184" s="244">
        <v>4931325</v>
      </c>
      <c r="E184" s="244">
        <v>4001951.93</v>
      </c>
      <c r="F184" s="54">
        <f t="shared" si="31"/>
        <v>81.153684456003205</v>
      </c>
    </row>
    <row r="185" spans="1:6" ht="12.75" customHeight="1" x14ac:dyDescent="0.2">
      <c r="A185" s="55">
        <v>3238</v>
      </c>
      <c r="B185" s="87" t="s">
        <v>411</v>
      </c>
      <c r="C185" s="52" t="s">
        <v>412</v>
      </c>
      <c r="D185" s="244">
        <v>400332</v>
      </c>
      <c r="E185" s="244">
        <v>786378.1</v>
      </c>
      <c r="F185" s="54">
        <f t="shared" si="31"/>
        <v>196.43148686590132</v>
      </c>
    </row>
    <row r="186" spans="1:6" ht="12.75" customHeight="1" x14ac:dyDescent="0.2">
      <c r="A186" s="55">
        <v>3239</v>
      </c>
      <c r="B186" s="87" t="s">
        <v>413</v>
      </c>
      <c r="C186" s="52" t="s">
        <v>414</v>
      </c>
      <c r="D186" s="244">
        <v>405276</v>
      </c>
      <c r="E186" s="244">
        <v>364428.14</v>
      </c>
      <c r="F186" s="54">
        <f t="shared" si="31"/>
        <v>89.920977309290464</v>
      </c>
    </row>
    <row r="187" spans="1:6" ht="12.75" customHeight="1" x14ac:dyDescent="0.2">
      <c r="A187" s="55">
        <v>324</v>
      </c>
      <c r="B187" s="87" t="s">
        <v>415</v>
      </c>
      <c r="C187" s="52" t="s">
        <v>416</v>
      </c>
      <c r="D187" s="244">
        <v>3147</v>
      </c>
      <c r="E187" s="244">
        <v>45777.27</v>
      </c>
      <c r="F187" s="54">
        <f t="shared" si="31"/>
        <v>1454.6320305052429</v>
      </c>
    </row>
    <row r="188" spans="1:6" ht="12.75" customHeight="1" x14ac:dyDescent="0.2">
      <c r="A188" s="55">
        <v>329</v>
      </c>
      <c r="B188" s="87" t="s">
        <v>417</v>
      </c>
      <c r="C188" s="52" t="s">
        <v>418</v>
      </c>
      <c r="D188" s="53">
        <f t="shared" ref="D188:E188" si="43">SUM(D189:D195)</f>
        <v>394907</v>
      </c>
      <c r="E188" s="53">
        <f t="shared" si="43"/>
        <v>647796.81999999995</v>
      </c>
      <c r="F188" s="54">
        <f t="shared" si="31"/>
        <v>164.03781649856802</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44371</v>
      </c>
      <c r="E190" s="244">
        <v>43615.87</v>
      </c>
      <c r="F190" s="54">
        <f t="shared" si="31"/>
        <v>98.298145184918084</v>
      </c>
    </row>
    <row r="191" spans="1:6" ht="12.75" customHeight="1" x14ac:dyDescent="0.2">
      <c r="A191" s="55">
        <v>3293</v>
      </c>
      <c r="B191" s="87" t="s">
        <v>423</v>
      </c>
      <c r="C191" s="52" t="s">
        <v>424</v>
      </c>
      <c r="D191" s="244">
        <v>164520</v>
      </c>
      <c r="E191" s="244">
        <v>227030.2</v>
      </c>
      <c r="F191" s="54">
        <f t="shared" si="31"/>
        <v>137.99550206661803</v>
      </c>
    </row>
    <row r="192" spans="1:6" ht="12.75" customHeight="1" x14ac:dyDescent="0.2">
      <c r="A192" s="55">
        <v>3294</v>
      </c>
      <c r="B192" s="87" t="s">
        <v>425</v>
      </c>
      <c r="C192" s="52" t="s">
        <v>426</v>
      </c>
      <c r="D192" s="244">
        <v>37872</v>
      </c>
      <c r="E192" s="244">
        <v>58744.41</v>
      </c>
      <c r="F192" s="54">
        <f t="shared" si="31"/>
        <v>155.11303865652727</v>
      </c>
    </row>
    <row r="193" spans="1:6" ht="12.75" customHeight="1" x14ac:dyDescent="0.2">
      <c r="A193" s="55">
        <v>3295</v>
      </c>
      <c r="B193" s="87" t="s">
        <v>427</v>
      </c>
      <c r="C193" s="52" t="s">
        <v>428</v>
      </c>
      <c r="D193" s="244">
        <v>64633</v>
      </c>
      <c r="E193" s="244">
        <v>62814.48</v>
      </c>
      <c r="F193" s="54">
        <f t="shared" si="31"/>
        <v>97.186390852969851</v>
      </c>
    </row>
    <row r="194" spans="1:6" ht="12.75" customHeight="1" x14ac:dyDescent="0.2">
      <c r="A194" s="55" t="s">
        <v>429</v>
      </c>
      <c r="B194" s="87" t="s">
        <v>430</v>
      </c>
      <c r="C194" s="52" t="s">
        <v>429</v>
      </c>
      <c r="D194" s="244">
        <v>4391</v>
      </c>
      <c r="E194" s="244">
        <v>3847.93</v>
      </c>
      <c r="F194" s="54">
        <f t="shared" si="31"/>
        <v>87.632202231837837</v>
      </c>
    </row>
    <row r="195" spans="1:6" ht="12.75" customHeight="1" x14ac:dyDescent="0.2">
      <c r="A195" s="55">
        <v>3299</v>
      </c>
      <c r="B195" s="87" t="s">
        <v>431</v>
      </c>
      <c r="C195" s="52" t="s">
        <v>432</v>
      </c>
      <c r="D195" s="244">
        <v>79120</v>
      </c>
      <c r="E195" s="244">
        <v>251743.93</v>
      </c>
      <c r="F195" s="54">
        <f t="shared" si="31"/>
        <v>318.17989130434785</v>
      </c>
    </row>
    <row r="196" spans="1:6" ht="12.75" customHeight="1" x14ac:dyDescent="0.2">
      <c r="A196" s="55">
        <v>34</v>
      </c>
      <c r="B196" s="234" t="s">
        <v>433</v>
      </c>
      <c r="C196" s="52" t="s">
        <v>434</v>
      </c>
      <c r="D196" s="53">
        <f t="shared" ref="D196:E196" si="44">D197+D202+D210</f>
        <v>55715</v>
      </c>
      <c r="E196" s="53">
        <f t="shared" si="44"/>
        <v>107457.69000000002</v>
      </c>
      <c r="F196" s="54">
        <f t="shared" si="31"/>
        <v>192.87030422686894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55715</v>
      </c>
      <c r="E210" s="53">
        <f t="shared" si="47"/>
        <v>107457.69000000002</v>
      </c>
      <c r="F210" s="54">
        <f t="shared" si="31"/>
        <v>192.87030422686894</v>
      </c>
    </row>
    <row r="211" spans="1:6" ht="12.75" customHeight="1" x14ac:dyDescent="0.2">
      <c r="A211" s="55">
        <v>3431</v>
      </c>
      <c r="B211" s="234" t="s">
        <v>463</v>
      </c>
      <c r="C211" s="52" t="s">
        <v>464</v>
      </c>
      <c r="D211" s="244">
        <v>34693</v>
      </c>
      <c r="E211" s="244">
        <v>41998.73</v>
      </c>
      <c r="F211" s="54">
        <f t="shared" si="31"/>
        <v>121.05822500216183</v>
      </c>
    </row>
    <row r="212" spans="1:6" ht="12.75" customHeight="1" x14ac:dyDescent="0.2">
      <c r="A212" s="55">
        <v>3432</v>
      </c>
      <c r="B212" s="87" t="s">
        <v>465</v>
      </c>
      <c r="C212" s="52" t="s">
        <v>466</v>
      </c>
      <c r="D212" s="244">
        <v>20993</v>
      </c>
      <c r="E212" s="244">
        <v>56908.72</v>
      </c>
      <c r="F212" s="54">
        <f t="shared" si="31"/>
        <v>271.08426618396607</v>
      </c>
    </row>
    <row r="213" spans="1:6" ht="12.75" customHeight="1" x14ac:dyDescent="0.2">
      <c r="A213" s="55">
        <v>3433</v>
      </c>
      <c r="B213" s="87" t="s">
        <v>467</v>
      </c>
      <c r="C213" s="52" t="s">
        <v>468</v>
      </c>
      <c r="D213" s="244">
        <v>29</v>
      </c>
      <c r="E213" s="244">
        <v>8550.24</v>
      </c>
      <c r="F213" s="54" t="str">
        <f t="shared" si="31"/>
        <v>&gt;&gt;100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3581972</v>
      </c>
      <c r="E215" s="53">
        <f t="shared" si="48"/>
        <v>3811794.38</v>
      </c>
      <c r="F215" s="54">
        <f t="shared" si="31"/>
        <v>106.41608532953357</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v>3581972</v>
      </c>
      <c r="E223" s="244">
        <v>3811794.38</v>
      </c>
      <c r="F223" s="54">
        <f t="shared" si="31"/>
        <v>106.41608532953357</v>
      </c>
    </row>
    <row r="224" spans="1:6" ht="24" x14ac:dyDescent="0.2">
      <c r="A224" s="55">
        <v>36</v>
      </c>
      <c r="B224" s="87" t="s">
        <v>489</v>
      </c>
      <c r="C224" s="52" t="s">
        <v>490</v>
      </c>
      <c r="D224" s="53">
        <f t="shared" ref="D224:E224" si="51">D225+D228+D231+D236+D240+D244+D247</f>
        <v>1728090</v>
      </c>
      <c r="E224" s="53">
        <f t="shared" si="51"/>
        <v>2597001.21</v>
      </c>
      <c r="F224" s="54">
        <f t="shared" ref="F224:F235" si="52">IF(D224&lt;&gt;0,IF(E224/D224&gt;=100,"&gt;&gt;100",E224/D224*100),"-")</f>
        <v>150.28159470860894</v>
      </c>
    </row>
    <row r="225" spans="1:6" ht="12.75" customHeight="1" x14ac:dyDescent="0.2">
      <c r="A225" s="55">
        <v>361</v>
      </c>
      <c r="B225" s="87" t="s">
        <v>491</v>
      </c>
      <c r="C225" s="52" t="s">
        <v>492</v>
      </c>
      <c r="D225" s="53">
        <f t="shared" ref="D225:E225" si="53">SUM(D226:D227)</f>
        <v>222399</v>
      </c>
      <c r="E225" s="53">
        <f t="shared" si="53"/>
        <v>895550.1</v>
      </c>
      <c r="F225" s="54">
        <f t="shared" si="52"/>
        <v>402.67721527524856</v>
      </c>
    </row>
    <row r="226" spans="1:6" ht="12.75" customHeight="1" x14ac:dyDescent="0.2">
      <c r="A226" s="55">
        <v>3611</v>
      </c>
      <c r="B226" s="87" t="s">
        <v>493</v>
      </c>
      <c r="C226" s="52" t="s">
        <v>494</v>
      </c>
      <c r="D226" s="244">
        <v>222399</v>
      </c>
      <c r="E226" s="244">
        <v>895550.1</v>
      </c>
      <c r="F226" s="54">
        <f t="shared" si="52"/>
        <v>402.67721527524856</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1505691</v>
      </c>
      <c r="E247" s="53">
        <f t="shared" si="62"/>
        <v>1701451.11</v>
      </c>
      <c r="F247" s="54">
        <f t="shared" si="61"/>
        <v>113.00134688989974</v>
      </c>
    </row>
    <row r="248" spans="1:6" ht="12.75" customHeight="1" x14ac:dyDescent="0.2">
      <c r="A248" s="55" t="s">
        <v>537</v>
      </c>
      <c r="B248" s="87" t="s">
        <v>199</v>
      </c>
      <c r="C248" s="52" t="s">
        <v>537</v>
      </c>
      <c r="D248" s="244">
        <v>287846</v>
      </c>
      <c r="E248" s="244">
        <v>373461.51</v>
      </c>
      <c r="F248" s="54">
        <f t="shared" si="61"/>
        <v>129.74351215580552</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1217845</v>
      </c>
      <c r="E250" s="244">
        <v>1327989.6000000001</v>
      </c>
      <c r="F250" s="54">
        <f t="shared" si="61"/>
        <v>109.04422155528823</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47826</v>
      </c>
      <c r="E252" s="53">
        <f t="shared" si="63"/>
        <v>31858.6</v>
      </c>
      <c r="F252" s="54">
        <f t="shared" ref="F252:F258" si="64">IF(D252&lt;&gt;0,IF(E252/D252&gt;=100,"&gt;&gt;100",E252/D252*100),"-")</f>
        <v>66.613557479195421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47826</v>
      </c>
      <c r="E259" s="53">
        <f t="shared" si="66"/>
        <v>31858.6</v>
      </c>
      <c r="F259" s="54">
        <f t="shared" ref="F259:F262" si="67">IF(D259&lt;&gt;0,IF(E259/D259&gt;=100,"&gt;&gt;100",E259/D259*100),"-")</f>
        <v>66.613557479195421</v>
      </c>
    </row>
    <row r="260" spans="1:6" ht="12.75" customHeight="1" x14ac:dyDescent="0.2">
      <c r="A260" s="55">
        <v>3721</v>
      </c>
      <c r="B260" s="87" t="s">
        <v>557</v>
      </c>
      <c r="C260" s="52" t="s">
        <v>558</v>
      </c>
      <c r="D260" s="244">
        <v>47826</v>
      </c>
      <c r="E260" s="244">
        <v>31858.6</v>
      </c>
      <c r="F260" s="54">
        <f t="shared" si="67"/>
        <v>66.613557479195421</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429129</v>
      </c>
      <c r="E263" s="53">
        <f t="shared" si="68"/>
        <v>986745.36</v>
      </c>
      <c r="F263" s="54">
        <f t="shared" ref="F263:F267" si="69">IF(D263&lt;&gt;0,IF(E263/D263&gt;=100,"&gt;&gt;100",E263/D263*100),"-")</f>
        <v>229.9414301993107</v>
      </c>
    </row>
    <row r="264" spans="1:6" ht="12.75" customHeight="1" x14ac:dyDescent="0.2">
      <c r="A264" s="55">
        <v>381</v>
      </c>
      <c r="B264" s="87" t="s">
        <v>565</v>
      </c>
      <c r="C264" s="52" t="s">
        <v>566</v>
      </c>
      <c r="D264" s="53">
        <f t="shared" ref="D264:E264" si="70">SUM(D265:D267)</f>
        <v>429129</v>
      </c>
      <c r="E264" s="53">
        <f t="shared" si="70"/>
        <v>986745.36</v>
      </c>
      <c r="F264" s="54">
        <f t="shared" si="69"/>
        <v>229.9414301993107</v>
      </c>
    </row>
    <row r="265" spans="1:6" ht="12.75" customHeight="1" x14ac:dyDescent="0.2">
      <c r="A265" s="55">
        <v>3811</v>
      </c>
      <c r="B265" s="87" t="s">
        <v>567</v>
      </c>
      <c r="C265" s="52" t="s">
        <v>568</v>
      </c>
      <c r="D265" s="244">
        <v>2500</v>
      </c>
      <c r="E265" s="244">
        <v>26500</v>
      </c>
      <c r="F265" s="54">
        <f t="shared" si="69"/>
        <v>1060</v>
      </c>
    </row>
    <row r="266" spans="1:6" ht="12.75" customHeight="1" x14ac:dyDescent="0.2">
      <c r="A266" s="55">
        <v>3812</v>
      </c>
      <c r="B266" s="87" t="s">
        <v>569</v>
      </c>
      <c r="C266" s="52" t="s">
        <v>570</v>
      </c>
      <c r="D266" s="244">
        <v>44630</v>
      </c>
      <c r="E266" s="244">
        <v>58933.23</v>
      </c>
      <c r="F266" s="54">
        <f t="shared" si="69"/>
        <v>132.04846515796552</v>
      </c>
    </row>
    <row r="267" spans="1:6" ht="12.75" customHeight="1" x14ac:dyDescent="0.2">
      <c r="A267" s="55" t="s">
        <v>571</v>
      </c>
      <c r="B267" s="87" t="s">
        <v>572</v>
      </c>
      <c r="C267" s="52" t="s">
        <v>571</v>
      </c>
      <c r="D267" s="244">
        <v>381999</v>
      </c>
      <c r="E267" s="244">
        <v>901312.13</v>
      </c>
      <c r="F267" s="54">
        <f t="shared" si="69"/>
        <v>235.94620142984667</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47731592</v>
      </c>
      <c r="E289" s="53">
        <f t="shared" si="79"/>
        <v>50807612.880000003</v>
      </c>
      <c r="F289" s="54">
        <f t="shared" si="76"/>
        <v>106.44441291629244</v>
      </c>
    </row>
    <row r="290" spans="1:6" ht="12.75" customHeight="1" x14ac:dyDescent="0.2">
      <c r="A290" s="55" t="s">
        <v>606</v>
      </c>
      <c r="B290" s="87" t="s">
        <v>617</v>
      </c>
      <c r="C290" s="52" t="s">
        <v>618</v>
      </c>
      <c r="D290" s="53">
        <f>IF(D6&gt;=D289,D6-D289,0)</f>
        <v>2208558</v>
      </c>
      <c r="E290" s="53">
        <f>IF(E6&gt;=E289,E6-E289,0)</f>
        <v>4905137.799999997</v>
      </c>
      <c r="F290" s="54">
        <f t="shared" si="76"/>
        <v>222.09685233532451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8523010</v>
      </c>
      <c r="E292" s="244">
        <v>5296282.22</v>
      </c>
      <c r="F292" s="54">
        <f t="shared" si="76"/>
        <v>62.140983291114281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291895</v>
      </c>
      <c r="E294" s="244">
        <v>867321.85</v>
      </c>
      <c r="F294" s="54">
        <f t="shared" si="76"/>
        <v>297.13487726751055</v>
      </c>
    </row>
    <row r="295" spans="1:6" ht="24" x14ac:dyDescent="0.2">
      <c r="A295" s="55">
        <v>9661</v>
      </c>
      <c r="B295" s="87" t="s">
        <v>627</v>
      </c>
      <c r="C295" s="52" t="s">
        <v>628</v>
      </c>
      <c r="D295" s="244">
        <v>166299</v>
      </c>
      <c r="E295" s="244">
        <v>833060.7</v>
      </c>
      <c r="F295" s="54">
        <f t="shared" si="76"/>
        <v>500.94149694225462</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17257</v>
      </c>
      <c r="E298" s="53">
        <f t="shared" si="80"/>
        <v>42883.199999999997</v>
      </c>
      <c r="F298" s="54">
        <f t="shared" ref="F298:F418" si="81">IF(D298&lt;&gt;0,IF(E298/D298&gt;=100,"&gt;&gt;100",E298/D298*100),"-")</f>
        <v>248.4974213362693</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17257</v>
      </c>
      <c r="E311" s="53">
        <f t="shared" si="85"/>
        <v>42883.199999999997</v>
      </c>
      <c r="F311" s="54">
        <f t="shared" si="81"/>
        <v>248.4974213362693</v>
      </c>
    </row>
    <row r="312" spans="1:6" ht="12.75" customHeight="1" x14ac:dyDescent="0.2">
      <c r="A312" s="55">
        <v>721</v>
      </c>
      <c r="B312" s="87" t="s">
        <v>660</v>
      </c>
      <c r="C312" s="52" t="s">
        <v>661</v>
      </c>
      <c r="D312" s="53">
        <f t="shared" ref="D312:E312" si="86">SUM(D313:D316)</f>
        <v>5269</v>
      </c>
      <c r="E312" s="53">
        <f t="shared" si="86"/>
        <v>6808.2</v>
      </c>
      <c r="F312" s="54">
        <f t="shared" si="81"/>
        <v>129.21237426456634</v>
      </c>
    </row>
    <row r="313" spans="1:6" ht="12.75" customHeight="1" x14ac:dyDescent="0.2">
      <c r="A313" s="55">
        <v>7211</v>
      </c>
      <c r="B313" s="87" t="s">
        <v>662</v>
      </c>
      <c r="C313" s="52" t="s">
        <v>663</v>
      </c>
      <c r="D313" s="244">
        <v>5269</v>
      </c>
      <c r="E313" s="244">
        <v>6808.2</v>
      </c>
      <c r="F313" s="54">
        <f t="shared" si="81"/>
        <v>129.21237426456634</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11988</v>
      </c>
      <c r="E317" s="53">
        <f t="shared" si="87"/>
        <v>16075</v>
      </c>
      <c r="F317" s="54">
        <f t="shared" si="81"/>
        <v>134.09242575909241</v>
      </c>
    </row>
    <row r="318" spans="1:6" ht="12.75" customHeight="1" x14ac:dyDescent="0.2">
      <c r="A318" s="55">
        <v>7221</v>
      </c>
      <c r="B318" s="87" t="s">
        <v>672</v>
      </c>
      <c r="C318" s="52" t="s">
        <v>673</v>
      </c>
      <c r="D318" s="244">
        <v>11988</v>
      </c>
      <c r="E318" s="244">
        <v>16075</v>
      </c>
      <c r="F318" s="54">
        <f t="shared" si="81"/>
        <v>134.09242575909241</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20000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v>20000</v>
      </c>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5437544</v>
      </c>
      <c r="E350" s="53">
        <f t="shared" si="95"/>
        <v>6076718.2000000002</v>
      </c>
      <c r="F350" s="54">
        <f t="shared" si="81"/>
        <v>111.75483269652622</v>
      </c>
    </row>
    <row r="351" spans="1:6" ht="12.75" customHeight="1" x14ac:dyDescent="0.2">
      <c r="A351" s="55">
        <v>41</v>
      </c>
      <c r="B351" s="87" t="s">
        <v>738</v>
      </c>
      <c r="C351" s="52" t="s">
        <v>739</v>
      </c>
      <c r="D351" s="53">
        <f t="shared" ref="D351:E351" si="96">D352+D356</f>
        <v>2947336</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2947336</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54398</v>
      </c>
      <c r="E359" s="244"/>
      <c r="F359" s="54">
        <f t="shared" si="81"/>
        <v>0</v>
      </c>
    </row>
    <row r="360" spans="1:6" ht="12.75" customHeight="1" x14ac:dyDescent="0.2">
      <c r="A360" s="55">
        <v>4124</v>
      </c>
      <c r="B360" s="87" t="s">
        <v>652</v>
      </c>
      <c r="C360" s="52" t="s">
        <v>751</v>
      </c>
      <c r="D360" s="244">
        <v>2892938</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2490208</v>
      </c>
      <c r="E363" s="53">
        <f t="shared" si="99"/>
        <v>4294954.08</v>
      </c>
      <c r="F363" s="54">
        <f t="shared" si="81"/>
        <v>172.47370822035751</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2078140</v>
      </c>
      <c r="E369" s="53">
        <f t="shared" si="101"/>
        <v>3301927.11</v>
      </c>
      <c r="F369" s="54">
        <f t="shared" si="81"/>
        <v>158.88857872905578</v>
      </c>
    </row>
    <row r="370" spans="1:6" ht="12.75" customHeight="1" x14ac:dyDescent="0.2">
      <c r="A370" s="55">
        <v>4221</v>
      </c>
      <c r="B370" s="87" t="s">
        <v>672</v>
      </c>
      <c r="C370" s="52" t="s">
        <v>764</v>
      </c>
      <c r="D370" s="244">
        <v>1407679</v>
      </c>
      <c r="E370" s="244">
        <v>1722199.53</v>
      </c>
      <c r="F370" s="54">
        <f t="shared" si="81"/>
        <v>122.34319969254355</v>
      </c>
    </row>
    <row r="371" spans="1:6" ht="12.75" customHeight="1" x14ac:dyDescent="0.2">
      <c r="A371" s="55">
        <v>4222</v>
      </c>
      <c r="B371" s="87" t="s">
        <v>765</v>
      </c>
      <c r="C371" s="52" t="s">
        <v>766</v>
      </c>
      <c r="D371" s="244">
        <v>26400</v>
      </c>
      <c r="E371" s="244"/>
      <c r="F371" s="54">
        <f t="shared" si="81"/>
        <v>0</v>
      </c>
    </row>
    <row r="372" spans="1:6" ht="12.75" customHeight="1" x14ac:dyDescent="0.2">
      <c r="A372" s="55">
        <v>4223</v>
      </c>
      <c r="B372" s="87" t="s">
        <v>676</v>
      </c>
      <c r="C372" s="52" t="s">
        <v>767</v>
      </c>
      <c r="D372" s="244">
        <v>43070</v>
      </c>
      <c r="E372" s="244">
        <v>91628.24</v>
      </c>
      <c r="F372" s="54">
        <f t="shared" si="81"/>
        <v>212.74260506152777</v>
      </c>
    </row>
    <row r="373" spans="1:6" ht="12.75" customHeight="1" x14ac:dyDescent="0.2">
      <c r="A373" s="55">
        <v>4224</v>
      </c>
      <c r="B373" s="87" t="s">
        <v>678</v>
      </c>
      <c r="C373" s="52" t="s">
        <v>768</v>
      </c>
      <c r="D373" s="244">
        <v>500540</v>
      </c>
      <c r="E373" s="244">
        <v>926057.07</v>
      </c>
      <c r="F373" s="54">
        <f t="shared" si="81"/>
        <v>185.01160147041193</v>
      </c>
    </row>
    <row r="374" spans="1:6" ht="12.75" customHeight="1" x14ac:dyDescent="0.2">
      <c r="A374" s="55">
        <v>4225</v>
      </c>
      <c r="B374" s="87" t="s">
        <v>680</v>
      </c>
      <c r="C374" s="52" t="s">
        <v>769</v>
      </c>
      <c r="D374" s="244">
        <v>80463</v>
      </c>
      <c r="E374" s="244">
        <v>244340</v>
      </c>
      <c r="F374" s="54">
        <f t="shared" si="81"/>
        <v>303.66752420367129</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19988</v>
      </c>
      <c r="E376" s="244">
        <v>317702.27</v>
      </c>
      <c r="F376" s="54">
        <f t="shared" si="81"/>
        <v>1589.4650290174106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199000</v>
      </c>
      <c r="E378" s="53">
        <f t="shared" si="102"/>
        <v>0</v>
      </c>
      <c r="F378" s="54">
        <f t="shared" si="81"/>
        <v>0</v>
      </c>
    </row>
    <row r="379" spans="1:6" ht="12.75" customHeight="1" x14ac:dyDescent="0.2">
      <c r="A379" s="55">
        <v>4231</v>
      </c>
      <c r="B379" s="87" t="s">
        <v>690</v>
      </c>
      <c r="C379" s="52" t="s">
        <v>775</v>
      </c>
      <c r="D379" s="244">
        <v>199000</v>
      </c>
      <c r="E379" s="244"/>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76320</v>
      </c>
      <c r="E383" s="53">
        <f t="shared" si="103"/>
        <v>90730.33</v>
      </c>
      <c r="F383" s="54">
        <f t="shared" si="81"/>
        <v>118.88145964360588</v>
      </c>
    </row>
    <row r="384" spans="1:6" ht="12.75" customHeight="1" x14ac:dyDescent="0.2">
      <c r="A384" s="55">
        <v>4241</v>
      </c>
      <c r="B384" s="87" t="s">
        <v>781</v>
      </c>
      <c r="C384" s="52" t="s">
        <v>782</v>
      </c>
      <c r="D384" s="244">
        <v>76320</v>
      </c>
      <c r="E384" s="244">
        <v>44060.33</v>
      </c>
      <c r="F384" s="54">
        <f t="shared" si="81"/>
        <v>57.731040356394139</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v>46670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136748</v>
      </c>
      <c r="E391" s="53">
        <f t="shared" si="105"/>
        <v>902296.64</v>
      </c>
      <c r="F391" s="54">
        <f t="shared" si="81"/>
        <v>659.824377687425</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136748</v>
      </c>
      <c r="E393" s="244">
        <v>902296.64</v>
      </c>
      <c r="F393" s="54">
        <f t="shared" si="81"/>
        <v>659.824377687425</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1781764.12</v>
      </c>
      <c r="F402" s="54" t="str">
        <f t="shared" si="81"/>
        <v>-</v>
      </c>
    </row>
    <row r="403" spans="1:6" ht="12.75" customHeight="1" x14ac:dyDescent="0.2">
      <c r="A403" s="55">
        <v>451</v>
      </c>
      <c r="B403" s="87" t="s">
        <v>809</v>
      </c>
      <c r="C403" s="52" t="s">
        <v>810</v>
      </c>
      <c r="D403" s="244"/>
      <c r="E403" s="244">
        <v>1781764.12</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5420287</v>
      </c>
      <c r="E408" s="53">
        <f t="shared" si="111"/>
        <v>6033835</v>
      </c>
      <c r="F408" s="54">
        <f t="shared" si="81"/>
        <v>111.31947441159483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v>44022</v>
      </c>
      <c r="E411" s="244">
        <v>24570.34</v>
      </c>
      <c r="F411" s="54">
        <f t="shared" si="81"/>
        <v>55.813774930716463</v>
      </c>
    </row>
    <row r="412" spans="1:6" ht="12.75" customHeight="1" x14ac:dyDescent="0.2">
      <c r="A412" s="55" t="s">
        <v>606</v>
      </c>
      <c r="B412" s="87" t="s">
        <v>827</v>
      </c>
      <c r="C412" s="52" t="s">
        <v>828</v>
      </c>
      <c r="D412" s="53">
        <f>D6+D298</f>
        <v>49957407</v>
      </c>
      <c r="E412" s="53">
        <f>E6+E298</f>
        <v>55755633.880000003</v>
      </c>
      <c r="F412" s="54">
        <f t="shared" si="81"/>
        <v>111.6063407374206</v>
      </c>
    </row>
    <row r="413" spans="1:6" ht="12.75" customHeight="1" x14ac:dyDescent="0.2">
      <c r="A413" s="55" t="s">
        <v>606</v>
      </c>
      <c r="B413" s="87" t="s">
        <v>829</v>
      </c>
      <c r="C413" s="52" t="s">
        <v>830</v>
      </c>
      <c r="D413" s="53">
        <f t="shared" ref="D413:E413" si="112">D289+D350</f>
        <v>53169136</v>
      </c>
      <c r="E413" s="53">
        <f t="shared" si="112"/>
        <v>56884331.080000006</v>
      </c>
      <c r="F413" s="54">
        <f t="shared" si="81"/>
        <v>106.98750320110526</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3211729</v>
      </c>
      <c r="E415" s="53">
        <f t="shared" si="114"/>
        <v>1128697.200000003</v>
      </c>
      <c r="F415" s="54">
        <f t="shared" si="81"/>
        <v>35.142977505262834</v>
      </c>
    </row>
    <row r="416" spans="1:6" ht="12.75" customHeight="1" x14ac:dyDescent="0.2">
      <c r="A416" s="62" t="s">
        <v>835</v>
      </c>
      <c r="B416" s="234" t="s">
        <v>836</v>
      </c>
      <c r="C416" s="63" t="s">
        <v>837</v>
      </c>
      <c r="D416" s="53">
        <f t="shared" ref="D416:E416" si="115">IF(D292-D293+D409-D410&gt;=0,D292-D293+D409-D410,0)</f>
        <v>8523010</v>
      </c>
      <c r="E416" s="53">
        <f t="shared" si="115"/>
        <v>5296282.22</v>
      </c>
      <c r="F416" s="54">
        <f t="shared" si="81"/>
        <v>62.140983291114281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335917</v>
      </c>
      <c r="E418" s="64">
        <f t="shared" si="117"/>
        <v>891892.19</v>
      </c>
      <c r="F418" s="59">
        <f t="shared" si="81"/>
        <v>265.50969138209734</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47310</v>
      </c>
      <c r="E420" s="53">
        <f t="shared" si="118"/>
        <v>7000</v>
      </c>
      <c r="F420" s="54">
        <f t="shared" ref="F420:F647" si="119">IF(D420&lt;&gt;0,IF(E420/D420&gt;=100,"&gt;&gt;100",E420/D420*100),"-")</f>
        <v>14.796026210103571</v>
      </c>
    </row>
    <row r="421" spans="1:6" ht="24" x14ac:dyDescent="0.2">
      <c r="A421" s="55">
        <v>81</v>
      </c>
      <c r="B421" s="234" t="s">
        <v>846</v>
      </c>
      <c r="C421" s="52" t="s">
        <v>847</v>
      </c>
      <c r="D421" s="53">
        <f t="shared" ref="D421:E421" si="120">D422+D427+D430+D434+D435+D442+D447+D455</f>
        <v>47310</v>
      </c>
      <c r="E421" s="53">
        <f t="shared" si="120"/>
        <v>7000</v>
      </c>
      <c r="F421" s="54">
        <f t="shared" si="119"/>
        <v>14.796026210103571</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47310</v>
      </c>
      <c r="E455" s="53">
        <f t="shared" si="127"/>
        <v>7000</v>
      </c>
      <c r="F455" s="54">
        <f t="shared" si="119"/>
        <v>14.796026210103571</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v>47310</v>
      </c>
      <c r="E458" s="244">
        <v>7000</v>
      </c>
      <c r="F458" s="54">
        <f t="shared" si="119"/>
        <v>14.796026210103571</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7000</v>
      </c>
      <c r="E528" s="53">
        <f t="shared" si="148"/>
        <v>38500</v>
      </c>
      <c r="F528" s="54">
        <f t="shared" si="119"/>
        <v>550</v>
      </c>
    </row>
    <row r="529" spans="1:6" ht="24" x14ac:dyDescent="0.2">
      <c r="A529" s="55">
        <v>51</v>
      </c>
      <c r="B529" s="87" t="s">
        <v>1062</v>
      </c>
      <c r="C529" s="52" t="s">
        <v>1063</v>
      </c>
      <c r="D529" s="53">
        <f t="shared" ref="D529:E529" si="149">D530+D535+D538+D542+D543+D550+D555+D563</f>
        <v>7000</v>
      </c>
      <c r="E529" s="53">
        <f t="shared" si="149"/>
        <v>38500</v>
      </c>
      <c r="F529" s="54">
        <f t="shared" si="119"/>
        <v>550</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7000</v>
      </c>
      <c r="E563" s="53">
        <f t="shared" si="156"/>
        <v>38500</v>
      </c>
      <c r="F563" s="54">
        <f t="shared" si="119"/>
        <v>550</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v>7000</v>
      </c>
      <c r="E566" s="244">
        <v>38500</v>
      </c>
      <c r="F566" s="54">
        <f t="shared" si="119"/>
        <v>550</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40310</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31500</v>
      </c>
      <c r="F636" s="54" t="str">
        <f t="shared" si="119"/>
        <v>-</v>
      </c>
    </row>
    <row r="637" spans="1:6" ht="12.75" customHeight="1" x14ac:dyDescent="0.2">
      <c r="A637" s="55">
        <v>92213</v>
      </c>
      <c r="B637" s="87" t="s">
        <v>1269</v>
      </c>
      <c r="C637" s="52" t="s">
        <v>1270</v>
      </c>
      <c r="D637" s="244"/>
      <c r="E637" s="244">
        <v>16849.650000000001</v>
      </c>
      <c r="F637" s="54" t="str">
        <f t="shared" si="119"/>
        <v>-</v>
      </c>
    </row>
    <row r="638" spans="1:6" ht="12.75" customHeight="1" x14ac:dyDescent="0.2">
      <c r="A638" s="55">
        <v>92223</v>
      </c>
      <c r="B638" s="87" t="s">
        <v>1271</v>
      </c>
      <c r="C638" s="52" t="s">
        <v>1272</v>
      </c>
      <c r="D638" s="244">
        <v>23460</v>
      </c>
      <c r="E638" s="244"/>
      <c r="F638" s="54">
        <f t="shared" si="119"/>
        <v>0</v>
      </c>
    </row>
    <row r="639" spans="1:6" ht="12.75" customHeight="1" x14ac:dyDescent="0.2">
      <c r="A639" s="55" t="s">
        <v>606</v>
      </c>
      <c r="B639" s="87" t="s">
        <v>1273</v>
      </c>
      <c r="C639" s="52" t="s">
        <v>1274</v>
      </c>
      <c r="D639" s="53">
        <f t="shared" ref="D639:E639" si="180">D412+D420</f>
        <v>50004717</v>
      </c>
      <c r="E639" s="53">
        <f t="shared" si="180"/>
        <v>55762633.880000003</v>
      </c>
      <c r="F639" s="54">
        <f t="shared" si="119"/>
        <v>111.51474745872474</v>
      </c>
    </row>
    <row r="640" spans="1:6" ht="12.75" customHeight="1" x14ac:dyDescent="0.2">
      <c r="A640" s="55" t="s">
        <v>606</v>
      </c>
      <c r="B640" s="87" t="s">
        <v>1275</v>
      </c>
      <c r="C640" s="52" t="s">
        <v>1276</v>
      </c>
      <c r="D640" s="53">
        <f t="shared" ref="D640:E640" si="181">D413+D528</f>
        <v>53176136</v>
      </c>
      <c r="E640" s="53">
        <f t="shared" si="181"/>
        <v>56922831.080000006</v>
      </c>
      <c r="F640" s="54">
        <f t="shared" si="119"/>
        <v>107.04582047856957</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3171419</v>
      </c>
      <c r="E642" s="53">
        <f t="shared" si="183"/>
        <v>1160197.200000003</v>
      </c>
      <c r="F642" s="54">
        <f t="shared" si="119"/>
        <v>36.582905002461139</v>
      </c>
    </row>
    <row r="643" spans="1:6" ht="24" x14ac:dyDescent="0.2">
      <c r="A643" s="62" t="s">
        <v>1281</v>
      </c>
      <c r="B643" s="87" t="s">
        <v>1282</v>
      </c>
      <c r="C643" s="63" t="s">
        <v>1281</v>
      </c>
      <c r="D643" s="53">
        <f t="shared" ref="D643:E643" si="184">IF(D416-D417+D637-D638&gt;=0,D416-D417+D637-D638,0)</f>
        <v>8499550</v>
      </c>
      <c r="E643" s="53">
        <f t="shared" si="184"/>
        <v>5313131.87</v>
      </c>
      <c r="F643" s="54">
        <f t="shared" si="119"/>
        <v>62.510743156990664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5328131</v>
      </c>
      <c r="E645" s="53">
        <f t="shared" si="186"/>
        <v>4152934.6699999971</v>
      </c>
      <c r="F645" s="54">
        <f t="shared" si="119"/>
        <v>77.943554128079754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1825131</v>
      </c>
      <c r="E647" s="245">
        <v>2013217.12</v>
      </c>
      <c r="F647" s="59">
        <f t="shared" si="119"/>
        <v>110.305349040699</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15376083</v>
      </c>
      <c r="E649" s="244">
        <v>12265102.720000001</v>
      </c>
      <c r="F649" s="54">
        <f t="shared" ref="F649:F724" si="188">IF(D649&lt;&gt;0,IF(E649/D649&gt;=100,"&gt;&gt;100",E649/D649*100),"-")</f>
        <v>79.767407082805164</v>
      </c>
    </row>
    <row r="650" spans="1:6" ht="12.75" customHeight="1" x14ac:dyDescent="0.2">
      <c r="A650" s="55" t="s">
        <v>1294</v>
      </c>
      <c r="B650" s="87" t="s">
        <v>1295</v>
      </c>
      <c r="C650" s="52" t="s">
        <v>1294</v>
      </c>
      <c r="D650" s="244">
        <v>49471993</v>
      </c>
      <c r="E650" s="244">
        <v>46660900.740000002</v>
      </c>
      <c r="F650" s="54">
        <f t="shared" si="188"/>
        <v>94.317810766184422</v>
      </c>
    </row>
    <row r="651" spans="1:6" ht="12.75" customHeight="1" x14ac:dyDescent="0.2">
      <c r="A651" s="55" t="s">
        <v>1296</v>
      </c>
      <c r="B651" s="87" t="s">
        <v>1297</v>
      </c>
      <c r="C651" s="52" t="s">
        <v>1296</v>
      </c>
      <c r="D651" s="244">
        <v>52582973</v>
      </c>
      <c r="E651" s="244">
        <v>48023973.5</v>
      </c>
      <c r="F651" s="54">
        <f t="shared" si="188"/>
        <v>91.329893994392435</v>
      </c>
    </row>
    <row r="652" spans="1:6" ht="24" x14ac:dyDescent="0.2">
      <c r="A652" s="55">
        <v>11</v>
      </c>
      <c r="B652" s="87" t="s">
        <v>1298</v>
      </c>
      <c r="C652" s="52" t="s">
        <v>1299</v>
      </c>
      <c r="D652" s="53">
        <f t="shared" ref="D652:E652" si="189">+D649+D650-D651</f>
        <v>12265103</v>
      </c>
      <c r="E652" s="53">
        <f t="shared" si="189"/>
        <v>10902029.960000001</v>
      </c>
      <c r="F652" s="54">
        <f t="shared" si="188"/>
        <v>88.886574862029306</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120</v>
      </c>
      <c r="E654" s="264">
        <v>118</v>
      </c>
      <c r="F654" s="54">
        <f t="shared" si="188"/>
        <v>98.333333333333329</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103</v>
      </c>
      <c r="E656" s="264">
        <v>98</v>
      </c>
      <c r="F656" s="54">
        <f t="shared" si="188"/>
        <v>95.145631067961162</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v>2200</v>
      </c>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6362011</v>
      </c>
      <c r="E710" s="244">
        <v>6121820.04</v>
      </c>
      <c r="F710" s="54">
        <f t="shared" si="188"/>
        <v>96.224606339096241</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28411</v>
      </c>
      <c r="E712" s="244">
        <v>32403.83</v>
      </c>
      <c r="F712" s="54">
        <f t="shared" si="188"/>
        <v>114.05381718348528</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31466</v>
      </c>
      <c r="E716" s="244">
        <v>73685.649999999994</v>
      </c>
      <c r="F716" s="54">
        <f t="shared" si="188"/>
        <v>234.17545922583102</v>
      </c>
    </row>
    <row r="717" spans="1:6" ht="12.75" customHeight="1" x14ac:dyDescent="0.2">
      <c r="A717" s="55">
        <v>31215</v>
      </c>
      <c r="B717" s="87" t="s">
        <v>1411</v>
      </c>
      <c r="C717" s="52" t="s">
        <v>1412</v>
      </c>
      <c r="D717" s="244">
        <v>28211</v>
      </c>
      <c r="E717" s="244">
        <v>31275.85</v>
      </c>
      <c r="F717" s="54">
        <f t="shared" si="188"/>
        <v>110.86402467122754</v>
      </c>
    </row>
    <row r="718" spans="1:6" ht="12.75" customHeight="1" x14ac:dyDescent="0.2">
      <c r="A718" s="55">
        <v>32121</v>
      </c>
      <c r="B718" s="87" t="s">
        <v>1413</v>
      </c>
      <c r="C718" s="52" t="s">
        <v>1414</v>
      </c>
      <c r="D718" s="244">
        <v>385351</v>
      </c>
      <c r="E718" s="244">
        <v>495500.86</v>
      </c>
      <c r="F718" s="54">
        <f t="shared" si="188"/>
        <v>128.58429328067137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17650</v>
      </c>
      <c r="E720" s="244">
        <v>45107.35</v>
      </c>
      <c r="F720" s="54">
        <f t="shared" si="188"/>
        <v>255.56572237960339</v>
      </c>
    </row>
    <row r="721" spans="1:6" ht="12.75" customHeight="1" x14ac:dyDescent="0.2">
      <c r="A721" s="55" t="s">
        <v>1419</v>
      </c>
      <c r="B721" s="87" t="s">
        <v>1420</v>
      </c>
      <c r="C721" s="52" t="s">
        <v>1419</v>
      </c>
      <c r="D721" s="244">
        <v>2284045</v>
      </c>
      <c r="E721" s="244">
        <v>2205013.66</v>
      </c>
      <c r="F721" s="54">
        <f t="shared" si="188"/>
        <v>96.539851885580191</v>
      </c>
    </row>
    <row r="722" spans="1:6" ht="12.75" customHeight="1" x14ac:dyDescent="0.2">
      <c r="A722" s="55" t="s">
        <v>1421</v>
      </c>
      <c r="B722" s="87" t="s">
        <v>1422</v>
      </c>
      <c r="C722" s="52" t="s">
        <v>1421</v>
      </c>
      <c r="D722" s="244">
        <v>788597</v>
      </c>
      <c r="E722" s="244">
        <v>752223.95</v>
      </c>
      <c r="F722" s="54">
        <f t="shared" si="188"/>
        <v>95.387625111432072</v>
      </c>
    </row>
    <row r="723" spans="1:6" ht="12.75" customHeight="1" x14ac:dyDescent="0.2">
      <c r="A723" s="55" t="s">
        <v>1423</v>
      </c>
      <c r="B723" s="87" t="s">
        <v>1424</v>
      </c>
      <c r="C723" s="52" t="s">
        <v>1423</v>
      </c>
      <c r="D723" s="244">
        <v>148828</v>
      </c>
      <c r="E723" s="244">
        <v>213553.86</v>
      </c>
      <c r="F723" s="54">
        <f t="shared" si="188"/>
        <v>143.49037815464831</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v>1339</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47826</v>
      </c>
      <c r="E819" s="244">
        <v>31858.6</v>
      </c>
      <c r="F819" s="54">
        <f t="shared" si="190"/>
        <v>66.613557479195421</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1" workbookViewId="0">
      <selection activeCell="E68" sqref="E6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33137292</v>
      </c>
      <c r="E6" s="231">
        <f t="shared" si="0"/>
        <v>35740812.689999998</v>
      </c>
      <c r="F6" s="232">
        <f t="shared" ref="F6:F260" si="1">IF(D6&gt;0,IF(E6/D6&gt;=100,"&gt;&gt;100",E6/D6*100),"-")</f>
        <v>107.85676961774666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18423523</v>
      </c>
      <c r="E7" s="106">
        <f t="shared" si="2"/>
        <v>21605756.579999994</v>
      </c>
      <c r="F7" s="95">
        <f t="shared" si="1"/>
        <v>117.27266592822663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82399</v>
      </c>
      <c r="E8" s="106">
        <f>E9+E10-E11</f>
        <v>4113394.06</v>
      </c>
      <c r="F8" s="95">
        <f t="shared" si="1"/>
        <v>4992.0436655784652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816730</v>
      </c>
      <c r="E10" s="249">
        <v>5115808.99</v>
      </c>
      <c r="F10" s="95">
        <f t="shared" si="1"/>
        <v>626.37701443561525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734331</v>
      </c>
      <c r="E11" s="249">
        <v>1002414.93</v>
      </c>
      <c r="F11" s="95">
        <f t="shared" si="1"/>
        <v>136.50723311422234</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13855795</v>
      </c>
      <c r="E12" s="106">
        <f t="shared" si="3"/>
        <v>17306112.519999996</v>
      </c>
      <c r="F12" s="95">
        <f t="shared" si="1"/>
        <v>124.90162072981012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6264992</v>
      </c>
      <c r="E13" s="106">
        <f t="shared" si="4"/>
        <v>7853982.6800000016</v>
      </c>
      <c r="F13" s="95">
        <f t="shared" si="1"/>
        <v>125.36301211557814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16917971</v>
      </c>
      <c r="E15" s="249">
        <v>18699735.550000001</v>
      </c>
      <c r="F15" s="95">
        <f t="shared" si="1"/>
        <v>110.53178628808385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10652979</v>
      </c>
      <c r="E18" s="249">
        <v>10845752.869999999</v>
      </c>
      <c r="F18" s="95">
        <f t="shared" si="1"/>
        <v>101.80957711453293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4868920</v>
      </c>
      <c r="E19" s="106">
        <f t="shared" si="5"/>
        <v>5884277.3299999945</v>
      </c>
      <c r="F19" s="95">
        <f t="shared" si="1"/>
        <v>120.85385116206457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20255556</v>
      </c>
      <c r="E20" s="249">
        <v>21946555.239999998</v>
      </c>
      <c r="F20" s="95">
        <f t="shared" si="1"/>
        <v>108.34832299839114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235659</v>
      </c>
      <c r="E21" s="249">
        <v>235658.73</v>
      </c>
      <c r="F21" s="95">
        <f t="shared" si="1"/>
        <v>99.999885427673036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2807934</v>
      </c>
      <c r="E22" s="249">
        <v>2898663</v>
      </c>
      <c r="F22" s="95">
        <f t="shared" si="1"/>
        <v>103.23116568979185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7043747</v>
      </c>
      <c r="E23" s="249">
        <v>7969804.25</v>
      </c>
      <c r="F23" s="95">
        <f t="shared" si="1"/>
        <v>113.14722476545509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636368</v>
      </c>
      <c r="E24" s="249">
        <v>895832.72</v>
      </c>
      <c r="F24" s="95">
        <f t="shared" si="1"/>
        <v>140.77274784401479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139299</v>
      </c>
      <c r="E26" s="249">
        <v>445014.87</v>
      </c>
      <c r="F26" s="95">
        <f t="shared" si="1"/>
        <v>319.46738311114939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26249643</v>
      </c>
      <c r="E28" s="249">
        <v>28507251.48</v>
      </c>
      <c r="F28" s="95">
        <f t="shared" si="1"/>
        <v>108.60053022435392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233689</v>
      </c>
      <c r="E29" s="106">
        <f t="shared" si="6"/>
        <v>160478.08999999997</v>
      </c>
      <c r="F29" s="95">
        <f t="shared" si="1"/>
        <v>68.671649072057292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199000</v>
      </c>
      <c r="E30" s="249">
        <v>199000.01</v>
      </c>
      <c r="F30" s="95">
        <f t="shared" si="1"/>
        <v>100.00000502512563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513457</v>
      </c>
      <c r="E32" s="249">
        <v>500957.46</v>
      </c>
      <c r="F32" s="95">
        <f t="shared" si="1"/>
        <v>97.565611141731452</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478768</v>
      </c>
      <c r="E34" s="249">
        <v>539479.38</v>
      </c>
      <c r="F34" s="95">
        <f t="shared" si="1"/>
        <v>112.68075142866691</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2192282</v>
      </c>
      <c r="E35" s="106">
        <f t="shared" si="7"/>
        <v>2286213.9599999995</v>
      </c>
      <c r="F35" s="95">
        <f t="shared" si="1"/>
        <v>104.28466593257617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2154944</v>
      </c>
      <c r="E36" s="249">
        <v>2202205.0499999998</v>
      </c>
      <c r="F36" s="95">
        <f t="shared" si="1"/>
        <v>102.19314515829645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19940</v>
      </c>
      <c r="E37" s="249">
        <v>19940.509999999998</v>
      </c>
      <c r="F37" s="95">
        <f t="shared" si="1"/>
        <v>100.00255767301904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17398</v>
      </c>
      <c r="E39" s="249">
        <v>64068.4</v>
      </c>
      <c r="F39" s="95">
        <f t="shared" si="1"/>
        <v>368.25152316358202</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295912</v>
      </c>
      <c r="E45" s="106">
        <f t="shared" si="9"/>
        <v>1121160.4599999997</v>
      </c>
      <c r="F45" s="95">
        <f t="shared" si="1"/>
        <v>378.88306658736371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1176074</v>
      </c>
      <c r="E47" s="249">
        <v>2078371.25</v>
      </c>
      <c r="F47" s="95">
        <f t="shared" si="1"/>
        <v>176.72112894256654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87750</v>
      </c>
      <c r="E48" s="249">
        <v>87750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138423</v>
      </c>
      <c r="E49" s="249">
        <v>138423.78</v>
      </c>
      <c r="F49" s="95">
        <f t="shared" si="1"/>
        <v>100.00056349017143</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1106335</v>
      </c>
      <c r="E50" s="249">
        <v>1183384.57</v>
      </c>
      <c r="F50" s="95">
        <f t="shared" si="1"/>
        <v>106.96439776378766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v>3388.6</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v>3388.6</v>
      </c>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4485329</v>
      </c>
      <c r="E56" s="106">
        <f t="shared" si="11"/>
        <v>186250</v>
      </c>
      <c r="F56" s="95">
        <f t="shared" si="1"/>
        <v>4.1524267227666023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186250</v>
      </c>
      <c r="E57" s="249">
        <v>186250</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4299079</v>
      </c>
      <c r="E62" s="249"/>
      <c r="F62" s="95">
        <f t="shared" si="1"/>
        <v>0</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14713769</v>
      </c>
      <c r="E68" s="106">
        <f t="shared" si="13"/>
        <v>14135056.109999999</v>
      </c>
      <c r="F68" s="95">
        <f t="shared" si="1"/>
        <v>96.066861658627374</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12265103</v>
      </c>
      <c r="E69" s="106">
        <f t="shared" si="14"/>
        <v>10902029.959999999</v>
      </c>
      <c r="F69" s="95">
        <f t="shared" si="1"/>
        <v>88.886574862029278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12264249</v>
      </c>
      <c r="E70" s="106">
        <f t="shared" si="15"/>
        <v>10902029.959999999</v>
      </c>
      <c r="F70" s="95">
        <f t="shared" si="1"/>
        <v>88.892764326621204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12264249</v>
      </c>
      <c r="E72" s="249">
        <v>10898933.289999999</v>
      </c>
      <c r="F72" s="95">
        <f t="shared" si="1"/>
        <v>88.867514757731996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3096.67</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854</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236986</v>
      </c>
      <c r="E78" s="106">
        <f>E79+SUM(E82:E84)-E85+E86</f>
        <v>177592.74</v>
      </c>
      <c r="F78" s="95">
        <f t="shared" si="1"/>
        <v>74.938072291190196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7000</v>
      </c>
      <c r="E82" s="249">
        <v>38500</v>
      </c>
      <c r="F82" s="95">
        <f t="shared" si="1"/>
        <v>550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1634</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228352</v>
      </c>
      <c r="E86" s="249">
        <v>139092.74</v>
      </c>
      <c r="F86" s="95">
        <f t="shared" si="1"/>
        <v>60.911548836883398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342527</v>
      </c>
      <c r="E146" s="106">
        <f t="shared" si="26"/>
        <v>1017645.9500000001</v>
      </c>
      <c r="F146" s="95">
        <f t="shared" si="1"/>
        <v>297.0994841282585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10</v>
      </c>
      <c r="E158" s="249"/>
      <c r="F158" s="95">
        <f t="shared" si="1"/>
        <v>0</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497951</v>
      </c>
      <c r="E159" s="249">
        <v>95066.04</v>
      </c>
      <c r="F159" s="95">
        <f t="shared" si="1"/>
        <v>19.091444740546759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233330</v>
      </c>
      <c r="E160" s="249">
        <v>984152.23</v>
      </c>
      <c r="F160" s="95">
        <f t="shared" si="1"/>
        <v>421.78555265075215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699935</v>
      </c>
      <c r="E162" s="249"/>
      <c r="F162" s="95">
        <f t="shared" si="1"/>
        <v>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1088699</v>
      </c>
      <c r="E163" s="249">
        <v>61572.32</v>
      </c>
      <c r="F163" s="95">
        <f t="shared" si="1"/>
        <v>5.6555870814614506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44022</v>
      </c>
      <c r="E164" s="106">
        <f t="shared" si="28"/>
        <v>24570.34</v>
      </c>
      <c r="F164" s="95">
        <f t="shared" si="1"/>
        <v>55.813774930716463</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44022</v>
      </c>
      <c r="E166" s="249">
        <v>24570.34</v>
      </c>
      <c r="F166" s="95">
        <f t="shared" si="1"/>
        <v>55.813774930716463</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1825131</v>
      </c>
      <c r="E170" s="106">
        <f t="shared" si="29"/>
        <v>2013217.12</v>
      </c>
      <c r="F170" s="95">
        <f t="shared" si="1"/>
        <v>110.305349040699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57192</v>
      </c>
      <c r="E171" s="249">
        <v>50996.29</v>
      </c>
      <c r="F171" s="95">
        <f t="shared" si="1"/>
        <v>89.166824031333064</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1767939</v>
      </c>
      <c r="E173" s="249">
        <v>1962220.83</v>
      </c>
      <c r="F173" s="95">
        <f t="shared" si="1"/>
        <v>110.98917044083537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33137292</v>
      </c>
      <c r="E175" s="106">
        <f t="shared" si="30"/>
        <v>35740812.689999998</v>
      </c>
      <c r="F175" s="95">
        <f t="shared" si="1"/>
        <v>107.85676961774666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9042731</v>
      </c>
      <c r="E176" s="106">
        <f t="shared" si="31"/>
        <v>9051729.25</v>
      </c>
      <c r="F176" s="95">
        <f t="shared" si="1"/>
        <v>100.09950810214303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3714756</v>
      </c>
      <c r="E177" s="106">
        <f t="shared" si="32"/>
        <v>4118104.92</v>
      </c>
      <c r="F177" s="95">
        <f t="shared" si="1"/>
        <v>110.85801920772185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2575204</v>
      </c>
      <c r="E178" s="249">
        <v>2770800.25</v>
      </c>
      <c r="F178" s="95">
        <f t="shared" si="1"/>
        <v>107.59536914357075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329681</v>
      </c>
      <c r="E179" s="249">
        <v>557273</v>
      </c>
      <c r="F179" s="95">
        <f t="shared" si="1"/>
        <v>169.0340055993521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545</v>
      </c>
      <c r="E180" s="106">
        <f t="shared" si="33"/>
        <v>263.52</v>
      </c>
      <c r="F180" s="95">
        <f t="shared" si="1"/>
        <v>48.352293577981648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545</v>
      </c>
      <c r="E183" s="249">
        <v>263.52</v>
      </c>
      <c r="F183" s="95">
        <f t="shared" si="1"/>
        <v>48.352293577981648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809326</v>
      </c>
      <c r="E188" s="249">
        <v>789768.15</v>
      </c>
      <c r="F188" s="95">
        <f t="shared" si="1"/>
        <v>97.583439800525369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234412.5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5327975</v>
      </c>
      <c r="E234" s="106">
        <f t="shared" si="40"/>
        <v>4699211.83</v>
      </c>
      <c r="F234" s="95">
        <f t="shared" si="1"/>
        <v>88.198834078613359</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5327975</v>
      </c>
      <c r="E236" s="249">
        <v>4699211.83</v>
      </c>
      <c r="F236" s="95">
        <f t="shared" si="1"/>
        <v>88.198834078613359</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24094561</v>
      </c>
      <c r="E237" s="106">
        <f t="shared" si="41"/>
        <v>26689083.440000001</v>
      </c>
      <c r="F237" s="95">
        <f t="shared" si="1"/>
        <v>110.76808346912816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18430526</v>
      </c>
      <c r="E238" s="106">
        <f t="shared" si="42"/>
        <v>21644256.580000002</v>
      </c>
      <c r="F238" s="95">
        <f t="shared" si="1"/>
        <v>117.43699870530011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18430526</v>
      </c>
      <c r="E239" s="106">
        <f t="shared" si="43"/>
        <v>21644256.580000002</v>
      </c>
      <c r="F239" s="95">
        <f t="shared" si="1"/>
        <v>117.43699870530011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5306505</v>
      </c>
      <c r="E240" s="249">
        <v>5375660.4400000004</v>
      </c>
      <c r="F240" s="95">
        <f t="shared" si="1"/>
        <v>101.30322010438132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13124021</v>
      </c>
      <c r="E241" s="249">
        <v>16268596.140000001</v>
      </c>
      <c r="F241" s="95">
        <f t="shared" si="1"/>
        <v>123.96045495507818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5328131</v>
      </c>
      <c r="E245" s="106">
        <f t="shared" si="45"/>
        <v>4152934.67</v>
      </c>
      <c r="F245" s="95">
        <f t="shared" si="1"/>
        <v>77.943554128079811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10243350</v>
      </c>
      <c r="E246" s="106">
        <f t="shared" si="46"/>
        <v>9254665.8399999999</v>
      </c>
      <c r="F246" s="95">
        <f t="shared" si="1"/>
        <v>90.348038874001176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10226500</v>
      </c>
      <c r="E247" s="249">
        <v>9254665.8399999999</v>
      </c>
      <c r="F247" s="95">
        <f t="shared" si="1"/>
        <v>90.49690353493375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16850</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4915219</v>
      </c>
      <c r="E250" s="106">
        <f t="shared" si="47"/>
        <v>5101731.17</v>
      </c>
      <c r="F250" s="95">
        <f t="shared" si="1"/>
        <v>103.79458514462937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4915219</v>
      </c>
      <c r="E252" s="249">
        <v>5087080.82</v>
      </c>
      <c r="F252" s="95">
        <f t="shared" si="1"/>
        <v>103.49652416301289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v>14650.35</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13</v>
      </c>
      <c r="E254" s="249"/>
      <c r="F254" s="95">
        <f t="shared" si="1"/>
        <v>0</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291895</v>
      </c>
      <c r="E255" s="249">
        <v>867321.85</v>
      </c>
      <c r="F255" s="95">
        <f t="shared" si="1"/>
        <v>297.13487726751055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44022</v>
      </c>
      <c r="E256" s="249">
        <v>24570.34</v>
      </c>
      <c r="F256" s="95">
        <f t="shared" si="1"/>
        <v>55.813774930716463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2212738</v>
      </c>
      <c r="E259" s="106">
        <f t="shared" si="49"/>
        <v>4889843.6399999997</v>
      </c>
      <c r="F259" s="95">
        <f t="shared" si="1"/>
        <v>220.98611042066435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2212738</v>
      </c>
      <c r="E260" s="250">
        <v>4889843.6399999997</v>
      </c>
      <c r="F260" s="99">
        <f t="shared" si="1"/>
        <v>220.98611042066435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1247921</v>
      </c>
      <c r="E264" s="249">
        <f>402661.04+7369.77</f>
        <v>410030.81</v>
      </c>
      <c r="F264" s="95">
        <f t="shared" si="50"/>
        <v>32.857112749925676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183305</v>
      </c>
      <c r="E265" s="249">
        <f>581741.14+87696.32-250</f>
        <v>669187.46</v>
      </c>
      <c r="F265" s="95">
        <f t="shared" si="50"/>
        <v>365.06776138130436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44022</v>
      </c>
      <c r="E267" s="249">
        <v>24570.34</v>
      </c>
      <c r="F267" s="95">
        <f t="shared" si="50"/>
        <v>55.813774930716463</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188749</v>
      </c>
      <c r="E268" s="249">
        <v>136629.37</v>
      </c>
      <c r="F268" s="95">
        <f t="shared" si="50"/>
        <v>72.386804698303024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33441</v>
      </c>
      <c r="E269" s="249">
        <v>2463.37</v>
      </c>
      <c r="F269" s="95">
        <f t="shared" si="50"/>
        <v>7.3663167967465082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2500</v>
      </c>
      <c r="E287" s="249">
        <v>29616.31</v>
      </c>
      <c r="F287" s="95">
        <f t="shared" si="50"/>
        <v>1184.6523999999999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3712256</v>
      </c>
      <c r="E288" s="249">
        <v>4088488.61</v>
      </c>
      <c r="F288" s="95">
        <f t="shared" si="50"/>
        <v>110.13487782092615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234412.5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2080</v>
      </c>
      <c r="E298" s="249">
        <v>676.89</v>
      </c>
      <c r="F298" s="95">
        <f t="shared" si="50"/>
        <v>32.542788461538464</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564168</v>
      </c>
      <c r="E299" s="249">
        <v>383333.8</v>
      </c>
      <c r="F299" s="95">
        <f t="shared" si="50"/>
        <v>67.946746359240507</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178532</v>
      </c>
      <c r="E302" s="249">
        <v>132803.87</v>
      </c>
      <c r="F302" s="95">
        <f t="shared" si="50"/>
        <v>74.386591759460487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53169136</v>
      </c>
      <c r="E114" s="83">
        <f t="shared" si="22"/>
        <v>56884331.079999998</v>
      </c>
      <c r="F114" s="65">
        <f t="shared" si="1"/>
        <v>106.98750320110524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53169136</v>
      </c>
      <c r="E122" s="83">
        <f t="shared" si="25"/>
        <v>56884331.079999998</v>
      </c>
      <c r="F122" s="65">
        <f t="shared" si="1"/>
        <v>106.98750320110524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53169136</v>
      </c>
      <c r="E124" s="251">
        <v>56884331.079999998</v>
      </c>
      <c r="F124" s="65">
        <f t="shared" si="1"/>
        <v>106.98750320110524</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53169136</v>
      </c>
      <c r="E141" s="108">
        <f t="shared" si="28"/>
        <v>56884331.079999998</v>
      </c>
      <c r="F141" s="84">
        <f t="shared" si="1"/>
        <v>106.98750320110524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30" sqref="E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3200</v>
      </c>
      <c r="E5" s="109">
        <f t="shared" si="0"/>
        <v>69155</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3200</v>
      </c>
      <c r="E22" s="110">
        <f t="shared" si="3"/>
        <v>69155</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3200</v>
      </c>
      <c r="E23" s="110">
        <f t="shared" si="4"/>
        <v>69155</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3200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69155</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1" sqref="D9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3714758.17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52821649.449999996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510360.51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46582897.759999998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32088393.870000001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10930125.130000001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11207.36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2228.6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f>4052838.56-501895.76</f>
        <v>3550942.8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5728391.1799999997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52183890.210000001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569237.26</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46120674.210000001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31892797.859999999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10702533.640000001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11490.83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2228.6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3511623.28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5493978.7400000002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4352517.4099999964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264168.8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29616.3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4049.8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4049.8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25566.5</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3566.5</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22000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234552.5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234552.5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4088348.61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516137.67</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3571974.42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236.52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22568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Vladimirka Telenta</cp:lastModifiedBy>
  <cp:lastPrinted>2023-01-31T15:04:06Z</cp:lastPrinted>
  <dcterms:created xsi:type="dcterms:W3CDTF">2022-04-01T05:14:30Z</dcterms:created>
  <dcterms:modified xsi:type="dcterms:W3CDTF">2023-01-31T16:18:08Z</dcterms:modified>
</cp:coreProperties>
</file>