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D:\Users\Vladimirka Telenta\Desktop\Vlatka\MZO\ZR ,PO dopisi, tablice\PO I ZR 2023\12\"/>
    </mc:Choice>
  </mc:AlternateContent>
  <xr:revisionPtr revIDLastSave="0" documentId="13_ncr:1_{60729AD5-B420-4DDF-86B8-DA84A84B8E77}"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2228"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34" i="8" l="1"/>
  <c r="D28" i="8"/>
  <c r="D16" i="8"/>
  <c r="D10" i="8"/>
  <c r="L1447" i="9" l="1"/>
  <c r="J1447" i="9"/>
  <c r="F317" i="9"/>
  <c r="F316" i="9"/>
  <c r="F315" i="9"/>
  <c r="F314" i="9"/>
  <c r="F313" i="9"/>
  <c r="F312" i="9"/>
  <c r="F311" i="9"/>
  <c r="F310" i="9"/>
  <c r="F309" i="9"/>
  <c r="H308" i="9"/>
  <c r="E308" i="9" s="1"/>
  <c r="B308" i="9" s="1"/>
  <c r="G308" i="9"/>
  <c r="F308" i="9"/>
  <c r="F307" i="9"/>
  <c r="H306" i="9"/>
  <c r="G306" i="9"/>
  <c r="E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H298" i="9"/>
  <c r="G298" i="9"/>
  <c r="E298" i="9" s="1"/>
  <c r="B298" i="9" s="1"/>
  <c r="F298" i="9"/>
  <c r="H297" i="9"/>
  <c r="G297" i="9"/>
  <c r="F297" i="9"/>
  <c r="H296" i="9"/>
  <c r="E296" i="9" s="1"/>
  <c r="G296" i="9"/>
  <c r="F296" i="9"/>
  <c r="B296" i="9" s="1"/>
  <c r="H295" i="9"/>
  <c r="G295" i="9"/>
  <c r="F295" i="9"/>
  <c r="H294" i="9"/>
  <c r="G294" i="9"/>
  <c r="E294" i="9" s="1"/>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F281" i="9"/>
  <c r="F280" i="9"/>
  <c r="F279" i="9"/>
  <c r="F278" i="9"/>
  <c r="F276" i="9"/>
  <c r="L275" i="9"/>
  <c r="F275" i="9" s="1"/>
  <c r="H275" i="9"/>
  <c r="F274" i="9"/>
  <c r="I273" i="9"/>
  <c r="H273" i="9"/>
  <c r="F273" i="9"/>
  <c r="E272" i="9"/>
  <c r="M271" i="9"/>
  <c r="L271" i="9"/>
  <c r="F271" i="9" s="1"/>
  <c r="B271" i="9" s="1"/>
  <c r="E271" i="9"/>
  <c r="M270" i="9"/>
  <c r="F270" i="9" s="1"/>
  <c r="L270" i="9"/>
  <c r="E270" i="9"/>
  <c r="M269" i="9"/>
  <c r="L269" i="9"/>
  <c r="F269" i="9"/>
  <c r="E269" i="9"/>
  <c r="M268" i="9"/>
  <c r="F268" i="9" s="1"/>
  <c r="B268" i="9" s="1"/>
  <c r="L268" i="9"/>
  <c r="E268" i="9"/>
  <c r="M267" i="9"/>
  <c r="L267" i="9"/>
  <c r="F267" i="9" s="1"/>
  <c r="E267" i="9"/>
  <c r="B267" i="9"/>
  <c r="M266" i="9"/>
  <c r="L266" i="9"/>
  <c r="F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F260" i="9" s="1"/>
  <c r="L260" i="9"/>
  <c r="E260" i="9"/>
  <c r="B260" i="9"/>
  <c r="M259" i="9"/>
  <c r="L259" i="9"/>
  <c r="F259" i="9" s="1"/>
  <c r="E259" i="9"/>
  <c r="B259" i="9"/>
  <c r="M258" i="9"/>
  <c r="L258" i="9"/>
  <c r="F258" i="9"/>
  <c r="E258" i="9"/>
  <c r="B258" i="9" s="1"/>
  <c r="M257" i="9"/>
  <c r="L257" i="9"/>
  <c r="F257" i="9"/>
  <c r="E257" i="9"/>
  <c r="M256" i="9"/>
  <c r="L256" i="9"/>
  <c r="F256" i="9"/>
  <c r="B256" i="9" s="1"/>
  <c r="E256" i="9"/>
  <c r="M255" i="9"/>
  <c r="L255" i="9"/>
  <c r="F255" i="9" s="1"/>
  <c r="B255" i="9" s="1"/>
  <c r="E255" i="9"/>
  <c r="M254" i="9"/>
  <c r="F254" i="9" s="1"/>
  <c r="L254" i="9"/>
  <c r="E254" i="9"/>
  <c r="M253" i="9"/>
  <c r="L253" i="9"/>
  <c r="F253" i="9"/>
  <c r="E253" i="9"/>
  <c r="M252" i="9"/>
  <c r="F252" i="9" s="1"/>
  <c r="B252" i="9" s="1"/>
  <c r="L252" i="9"/>
  <c r="E252" i="9"/>
  <c r="M251" i="9"/>
  <c r="L251" i="9"/>
  <c r="F251" i="9" s="1"/>
  <c r="E251" i="9"/>
  <c r="B251" i="9"/>
  <c r="M250" i="9"/>
  <c r="L250" i="9"/>
  <c r="F250" i="9"/>
  <c r="E250" i="9"/>
  <c r="B250" i="9" s="1"/>
  <c r="M249" i="9"/>
  <c r="L249" i="9"/>
  <c r="F249" i="9"/>
  <c r="E249" i="9"/>
  <c r="M248" i="9"/>
  <c r="F248" i="9" s="1"/>
  <c r="B248" i="9" s="1"/>
  <c r="L248" i="9"/>
  <c r="E248" i="9"/>
  <c r="M247" i="9"/>
  <c r="L247" i="9"/>
  <c r="F247" i="9" s="1"/>
  <c r="E247" i="9"/>
  <c r="B247" i="9"/>
  <c r="M246" i="9"/>
  <c r="F246" i="9" s="1"/>
  <c r="L246" i="9"/>
  <c r="E246" i="9"/>
  <c r="M245" i="9"/>
  <c r="L245" i="9"/>
  <c r="F245" i="9"/>
  <c r="E245" i="9"/>
  <c r="M244" i="9"/>
  <c r="F244" i="9" s="1"/>
  <c r="B244" i="9" s="1"/>
  <c r="L244" i="9"/>
  <c r="E244" i="9"/>
  <c r="M243" i="9"/>
  <c r="L243" i="9"/>
  <c r="F243" i="9" s="1"/>
  <c r="E243" i="9"/>
  <c r="B243" i="9"/>
  <c r="M242" i="9"/>
  <c r="L242" i="9"/>
  <c r="F242" i="9"/>
  <c r="E242" i="9"/>
  <c r="B242" i="9" s="1"/>
  <c r="M241" i="9"/>
  <c r="L241" i="9"/>
  <c r="F241" i="9"/>
  <c r="E241" i="9"/>
  <c r="M240" i="9"/>
  <c r="F240" i="9" s="1"/>
  <c r="B240" i="9" s="1"/>
  <c r="L240" i="9"/>
  <c r="E240" i="9"/>
  <c r="M239" i="9"/>
  <c r="L239" i="9"/>
  <c r="F239" i="9" s="1"/>
  <c r="E239" i="9"/>
  <c r="B239" i="9"/>
  <c r="M238" i="9"/>
  <c r="F238" i="9" s="1"/>
  <c r="L238" i="9"/>
  <c r="E238" i="9"/>
  <c r="B238" i="9" s="1"/>
  <c r="M237" i="9"/>
  <c r="L237" i="9"/>
  <c r="F237" i="9"/>
  <c r="E237" i="9"/>
  <c r="M236" i="9"/>
  <c r="F236" i="9" s="1"/>
  <c r="B236" i="9" s="1"/>
  <c r="L236" i="9"/>
  <c r="E236" i="9"/>
  <c r="M235" i="9"/>
  <c r="L235" i="9"/>
  <c r="F235" i="9" s="1"/>
  <c r="E235" i="9"/>
  <c r="B235" i="9"/>
  <c r="M234" i="9"/>
  <c r="L234" i="9"/>
  <c r="F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M228" i="9"/>
  <c r="L228" i="9"/>
  <c r="F228" i="9"/>
  <c r="B228" i="9" s="1"/>
  <c r="E228" i="9"/>
  <c r="M227" i="9"/>
  <c r="L227" i="9"/>
  <c r="F227" i="9" s="1"/>
  <c r="B227" i="9" s="1"/>
  <c r="E227" i="9"/>
  <c r="M226" i="9"/>
  <c r="L226" i="9"/>
  <c r="F226" i="9"/>
  <c r="E226" i="9"/>
  <c r="M225" i="9"/>
  <c r="L225" i="9"/>
  <c r="F225" i="9"/>
  <c r="E225" i="9"/>
  <c r="M224" i="9"/>
  <c r="L224" i="9"/>
  <c r="F224" i="9"/>
  <c r="B224" i="9" s="1"/>
  <c r="E224" i="9"/>
  <c r="M223" i="9"/>
  <c r="L223" i="9"/>
  <c r="F223" i="9" s="1"/>
  <c r="B223" i="9" s="1"/>
  <c r="E223" i="9"/>
  <c r="M222" i="9"/>
  <c r="F222" i="9" s="1"/>
  <c r="L222" i="9"/>
  <c r="E222" i="9"/>
  <c r="M221" i="9"/>
  <c r="F221" i="9" s="1"/>
  <c r="L221" i="9"/>
  <c r="E221" i="9"/>
  <c r="M220" i="9"/>
  <c r="F220" i="9" s="1"/>
  <c r="B220" i="9" s="1"/>
  <c r="L220" i="9"/>
  <c r="E220" i="9"/>
  <c r="M219" i="9"/>
  <c r="L219" i="9"/>
  <c r="E219" i="9"/>
  <c r="M218" i="9"/>
  <c r="F218" i="9" s="1"/>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H113" i="9"/>
  <c r="G113" i="9"/>
  <c r="E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F81" i="9"/>
  <c r="H80" i="9"/>
  <c r="G80" i="9"/>
  <c r="E80" i="9" s="1"/>
  <c r="F80" i="9"/>
  <c r="B80" i="9"/>
  <c r="H79" i="9"/>
  <c r="G79" i="9"/>
  <c r="F79" i="9"/>
  <c r="E79" i="9"/>
  <c r="B79" i="9" s="1"/>
  <c r="H78" i="9"/>
  <c r="G78" i="9"/>
  <c r="F78" i="9"/>
  <c r="E78" i="9"/>
  <c r="H77" i="9"/>
  <c r="G77" i="9"/>
  <c r="E77" i="9" s="1"/>
  <c r="F77" i="9"/>
  <c r="H76" i="9"/>
  <c r="G76" i="9"/>
  <c r="E76" i="9" s="1"/>
  <c r="F76" i="9"/>
  <c r="B76" i="9"/>
  <c r="H75" i="9"/>
  <c r="G75" i="9"/>
  <c r="F75" i="9"/>
  <c r="E75" i="9"/>
  <c r="B75" i="9" s="1"/>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F53" i="9"/>
  <c r="H52" i="9"/>
  <c r="E52" i="9" s="1"/>
  <c r="B52" i="9" s="1"/>
  <c r="G52" i="9"/>
  <c r="F52" i="9"/>
  <c r="H51" i="9"/>
  <c r="G51" i="9"/>
  <c r="F51" i="9"/>
  <c r="E51" i="9"/>
  <c r="B51" i="9" s="1"/>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F45" i="9"/>
  <c r="H44" i="9"/>
  <c r="E44" i="9" s="1"/>
  <c r="B44" i="9" s="1"/>
  <c r="G44" i="9"/>
  <c r="F44" i="9"/>
  <c r="H43" i="9"/>
  <c r="E43" i="9" s="1"/>
  <c r="B43" i="9" s="1"/>
  <c r="G43" i="9"/>
  <c r="F43" i="9"/>
  <c r="H42" i="9"/>
  <c r="G42" i="9"/>
  <c r="F42" i="9"/>
  <c r="H41" i="9"/>
  <c r="G41" i="9"/>
  <c r="E41" i="9" s="1"/>
  <c r="B41" i="9" s="1"/>
  <c r="F41" i="9"/>
  <c r="H40" i="9"/>
  <c r="G40" i="9"/>
  <c r="F40" i="9"/>
  <c r="H39" i="9"/>
  <c r="E39" i="9" s="1"/>
  <c r="B39" i="9" s="1"/>
  <c r="G39" i="9"/>
  <c r="F39" i="9"/>
  <c r="H38" i="9"/>
  <c r="E38" i="9" s="1"/>
  <c r="B38" i="9" s="1"/>
  <c r="G38" i="9"/>
  <c r="F38" i="9"/>
  <c r="H37" i="9"/>
  <c r="G37" i="9"/>
  <c r="F37" i="9"/>
  <c r="H36" i="9"/>
  <c r="E36" i="9" s="1"/>
  <c r="B36" i="9" s="1"/>
  <c r="G36" i="9"/>
  <c r="F36" i="9"/>
  <c r="H35" i="9"/>
  <c r="G35" i="9"/>
  <c r="F35" i="9"/>
  <c r="E35" i="9"/>
  <c r="B35" i="9" s="1"/>
  <c r="H34" i="9"/>
  <c r="G34" i="9"/>
  <c r="E34" i="9" s="1"/>
  <c r="B34" i="9" s="1"/>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D6" i="8" s="1"/>
  <c r="C1481" i="1" s="1"/>
  <c r="E44" i="7"/>
  <c r="D44" i="7"/>
  <c r="E39" i="7"/>
  <c r="D39" i="7"/>
  <c r="E38" i="7"/>
  <c r="D38" i="7"/>
  <c r="E30" i="7"/>
  <c r="D30" i="7"/>
  <c r="E23" i="7"/>
  <c r="E22" i="7" s="1"/>
  <c r="I30" i="3" s="1"/>
  <c r="D23" i="7"/>
  <c r="D22" i="7" s="1"/>
  <c r="E14" i="7"/>
  <c r="D14" i="7"/>
  <c r="E7" i="7"/>
  <c r="D7" i="7"/>
  <c r="E6" i="7"/>
  <c r="D6" i="7"/>
  <c r="F140" i="6"/>
  <c r="F139" i="6"/>
  <c r="F138" i="6"/>
  <c r="F137" i="6"/>
  <c r="F136" i="6"/>
  <c r="F135" i="6"/>
  <c r="F134" i="6"/>
  <c r="F133" i="6"/>
  <c r="F132" i="6"/>
  <c r="F131" i="6"/>
  <c r="F130" i="6"/>
  <c r="E130" i="6"/>
  <c r="D130" i="6"/>
  <c r="F129" i="6"/>
  <c r="E129" i="6"/>
  <c r="D129" i="6"/>
  <c r="F128" i="6"/>
  <c r="F127" i="6"/>
  <c r="F126" i="6"/>
  <c r="F125" i="6"/>
  <c r="F124" i="6"/>
  <c r="F123" i="6"/>
  <c r="E122" i="6"/>
  <c r="D122" i="6"/>
  <c r="C1416" i="1" s="1"/>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I25" i="3"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E245" i="5" s="1"/>
  <c r="D1222" i="1" s="1"/>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80" i="5" s="1"/>
  <c r="F179" i="5"/>
  <c r="F178" i="5"/>
  <c r="E177"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E78" i="5" s="1"/>
  <c r="D79" i="5"/>
  <c r="D78" i="5"/>
  <c r="F77" i="5"/>
  <c r="F76" i="5"/>
  <c r="F75" i="5"/>
  <c r="F74" i="5"/>
  <c r="F73" i="5"/>
  <c r="F72" i="5"/>
  <c r="F71" i="5"/>
  <c r="E70" i="5"/>
  <c r="D70" i="5"/>
  <c r="D69" i="5" s="1"/>
  <c r="C1047" i="1" s="1"/>
  <c r="F67" i="5"/>
  <c r="F66" i="5"/>
  <c r="F65" i="5"/>
  <c r="F64" i="5"/>
  <c r="E63" i="5"/>
  <c r="D63" i="5"/>
  <c r="F63" i="5" s="1"/>
  <c r="F62" i="5"/>
  <c r="F61" i="5"/>
  <c r="F60" i="5"/>
  <c r="F59" i="5"/>
  <c r="F58" i="5"/>
  <c r="F57" i="5"/>
  <c r="E56" i="5"/>
  <c r="D56" i="5"/>
  <c r="F55" i="5"/>
  <c r="F54" i="5"/>
  <c r="F53" i="5"/>
  <c r="F52" i="5"/>
  <c r="E52" i="5"/>
  <c r="D1030" i="1" s="1"/>
  <c r="D52" i="5"/>
  <c r="F51" i="5"/>
  <c r="F50" i="5"/>
  <c r="F49" i="5"/>
  <c r="F48" i="5"/>
  <c r="F47" i="5"/>
  <c r="F46" i="5"/>
  <c r="E45" i="5"/>
  <c r="D1023" i="1" s="1"/>
  <c r="H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D603" i="4"/>
  <c r="G143" i="9" s="1"/>
  <c r="F602" i="4"/>
  <c r="F601" i="4"/>
  <c r="F600" i="4"/>
  <c r="E599" i="4"/>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E563" i="4"/>
  <c r="F563"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E421" i="4" s="1"/>
  <c r="D422" i="4"/>
  <c r="F422" i="4" s="1"/>
  <c r="D421" i="4"/>
  <c r="E418" i="4"/>
  <c r="D418" i="4"/>
  <c r="E417" i="4"/>
  <c r="D417" i="4"/>
  <c r="E416" i="4"/>
  <c r="F416" i="4" s="1"/>
  <c r="D416" i="4"/>
  <c r="F411" i="4"/>
  <c r="F410" i="4"/>
  <c r="F409" i="4"/>
  <c r="F406" i="4"/>
  <c r="F405" i="4"/>
  <c r="F404" i="4"/>
  <c r="F403" i="4"/>
  <c r="F402" i="4"/>
  <c r="E402" i="4"/>
  <c r="D402" i="4"/>
  <c r="F401" i="4"/>
  <c r="F400" i="4"/>
  <c r="E400" i="4"/>
  <c r="D400" i="4"/>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E311" i="4" s="1"/>
  <c r="D306" i="1" s="1"/>
  <c r="D317" i="4"/>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c r="F262" i="4"/>
  <c r="F261" i="4"/>
  <c r="F260" i="4"/>
  <c r="E259" i="4"/>
  <c r="F259" i="4" s="1"/>
  <c r="D259" i="4"/>
  <c r="F258" i="4"/>
  <c r="F257" i="4"/>
  <c r="F256" i="4"/>
  <c r="F255" i="4"/>
  <c r="F254" i="4"/>
  <c r="F253" i="4"/>
  <c r="E253" i="4"/>
  <c r="D253" i="4"/>
  <c r="D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1" i="4" s="1"/>
  <c r="F230" i="4"/>
  <c r="F229" i="4"/>
  <c r="F228" i="4"/>
  <c r="E228" i="4"/>
  <c r="D228" i="4"/>
  <c r="F227" i="4"/>
  <c r="F226" i="4"/>
  <c r="F225" i="4"/>
  <c r="E225" i="4"/>
  <c r="D225" i="4"/>
  <c r="D224" i="4" s="1"/>
  <c r="F223" i="4"/>
  <c r="F222" i="4"/>
  <c r="F221" i="4"/>
  <c r="F220" i="4"/>
  <c r="E219" i="4"/>
  <c r="D219" i="4"/>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4" i="1" s="1"/>
  <c r="H64" i="1" s="1"/>
  <c r="D68" i="4"/>
  <c r="F67" i="4"/>
  <c r="F66" i="4"/>
  <c r="E65" i="4"/>
  <c r="D65" i="4"/>
  <c r="F65" i="4" s="1"/>
  <c r="F64" i="4"/>
  <c r="F63" i="4"/>
  <c r="F62" i="4"/>
  <c r="E62" i="4"/>
  <c r="D62" i="4"/>
  <c r="F61" i="4"/>
  <c r="F60" i="4"/>
  <c r="F59" i="4"/>
  <c r="E59" i="4"/>
  <c r="D59" i="4"/>
  <c r="F58" i="4"/>
  <c r="F57" i="4"/>
  <c r="F56" i="4"/>
  <c r="F55" i="4"/>
  <c r="E54" i="4"/>
  <c r="F54" i="4" s="1"/>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C1577" i="1"/>
  <c r="C1576" i="1"/>
  <c r="G1576" i="1" s="1"/>
  <c r="H1575" i="1"/>
  <c r="G1575" i="1"/>
  <c r="C1575" i="1"/>
  <c r="G1574" i="1"/>
  <c r="C1574" i="1"/>
  <c r="H1574" i="1" s="1"/>
  <c r="C1573" i="1"/>
  <c r="H1572" i="1"/>
  <c r="C1572" i="1"/>
  <c r="G1572" i="1" s="1"/>
  <c r="H1571" i="1"/>
  <c r="G1571" i="1"/>
  <c r="C1571" i="1"/>
  <c r="G1570" i="1"/>
  <c r="C1570" i="1"/>
  <c r="H1570" i="1" s="1"/>
  <c r="C1569" i="1"/>
  <c r="H1568" i="1"/>
  <c r="C1568" i="1"/>
  <c r="G1568" i="1" s="1"/>
  <c r="H1567" i="1"/>
  <c r="G1567" i="1"/>
  <c r="C1567" i="1"/>
  <c r="G1566" i="1"/>
  <c r="C1566" i="1"/>
  <c r="H1566" i="1" s="1"/>
  <c r="C1565" i="1"/>
  <c r="H1564" i="1"/>
  <c r="C1564" i="1"/>
  <c r="G1564" i="1" s="1"/>
  <c r="H1563" i="1"/>
  <c r="G1563" i="1"/>
  <c r="C1563" i="1"/>
  <c r="G1562" i="1"/>
  <c r="C1562" i="1"/>
  <c r="H1562" i="1" s="1"/>
  <c r="C1561" i="1"/>
  <c r="H1560" i="1"/>
  <c r="C1560" i="1"/>
  <c r="G1560" i="1" s="1"/>
  <c r="H1559" i="1"/>
  <c r="G1559" i="1"/>
  <c r="C1559" i="1"/>
  <c r="G1558" i="1"/>
  <c r="C1558" i="1"/>
  <c r="H1558" i="1" s="1"/>
  <c r="C1557" i="1"/>
  <c r="H1556" i="1"/>
  <c r="C1556" i="1"/>
  <c r="G1556" i="1" s="1"/>
  <c r="H1555" i="1"/>
  <c r="G1555" i="1"/>
  <c r="C1555" i="1"/>
  <c r="G1554" i="1"/>
  <c r="C1554" i="1"/>
  <c r="H1554" i="1" s="1"/>
  <c r="C1553" i="1"/>
  <c r="H1552" i="1"/>
  <c r="C1552" i="1"/>
  <c r="G1552" i="1" s="1"/>
  <c r="H1551" i="1"/>
  <c r="G1551" i="1"/>
  <c r="C1551" i="1"/>
  <c r="G1550" i="1"/>
  <c r="C1550" i="1"/>
  <c r="H1550" i="1" s="1"/>
  <c r="C1549" i="1"/>
  <c r="H1548" i="1"/>
  <c r="C1548" i="1"/>
  <c r="G1548" i="1" s="1"/>
  <c r="H1547" i="1"/>
  <c r="G1547" i="1"/>
  <c r="C1547" i="1"/>
  <c r="G1546" i="1"/>
  <c r="C1546" i="1"/>
  <c r="H1546" i="1" s="1"/>
  <c r="C1545" i="1"/>
  <c r="H1544" i="1"/>
  <c r="C1544" i="1"/>
  <c r="G1544" i="1" s="1"/>
  <c r="H1543" i="1"/>
  <c r="G1543" i="1"/>
  <c r="C1543" i="1"/>
  <c r="G1542" i="1"/>
  <c r="C1542" i="1"/>
  <c r="H1542" i="1" s="1"/>
  <c r="C1541" i="1"/>
  <c r="H1540" i="1"/>
  <c r="C1540" i="1"/>
  <c r="G1540" i="1" s="1"/>
  <c r="H1539" i="1"/>
  <c r="G1539" i="1"/>
  <c r="C1539" i="1"/>
  <c r="G1538" i="1"/>
  <c r="C1538" i="1"/>
  <c r="H1538" i="1" s="1"/>
  <c r="C1537" i="1"/>
  <c r="H1536" i="1"/>
  <c r="C1536" i="1"/>
  <c r="G1536" i="1" s="1"/>
  <c r="H1535" i="1"/>
  <c r="G1535" i="1"/>
  <c r="C1535" i="1"/>
  <c r="G1534" i="1"/>
  <c r="C1534" i="1"/>
  <c r="H1534" i="1" s="1"/>
  <c r="C1533" i="1"/>
  <c r="H1532" i="1"/>
  <c r="C1532" i="1"/>
  <c r="G1532" i="1" s="1"/>
  <c r="G1531" i="1"/>
  <c r="C1531" i="1"/>
  <c r="H1531" i="1" s="1"/>
  <c r="G1530" i="1"/>
  <c r="C1530" i="1"/>
  <c r="H1530" i="1" s="1"/>
  <c r="C1529" i="1"/>
  <c r="H1528" i="1"/>
  <c r="C1528" i="1"/>
  <c r="G1528" i="1" s="1"/>
  <c r="H1527" i="1"/>
  <c r="G1527" i="1"/>
  <c r="C1527" i="1"/>
  <c r="G1526" i="1"/>
  <c r="C1526" i="1"/>
  <c r="H1526" i="1" s="1"/>
  <c r="C1525" i="1"/>
  <c r="H1523" i="1"/>
  <c r="G1523" i="1"/>
  <c r="C1523" i="1"/>
  <c r="G1522" i="1"/>
  <c r="C1522" i="1"/>
  <c r="H1522" i="1" s="1"/>
  <c r="C1521" i="1"/>
  <c r="H1520" i="1"/>
  <c r="C1520" i="1"/>
  <c r="G1520" i="1" s="1"/>
  <c r="H1519" i="1"/>
  <c r="G1519" i="1"/>
  <c r="C1519" i="1"/>
  <c r="C1516" i="1"/>
  <c r="H1515" i="1"/>
  <c r="G1515" i="1"/>
  <c r="C1515" i="1"/>
  <c r="C1514" i="1"/>
  <c r="C1513" i="1"/>
  <c r="H1512" i="1"/>
  <c r="C1512" i="1"/>
  <c r="G1512" i="1" s="1"/>
  <c r="H1511" i="1"/>
  <c r="G1511" i="1"/>
  <c r="C1511" i="1"/>
  <c r="C1510" i="1"/>
  <c r="C1509" i="1"/>
  <c r="H1509" i="1" s="1"/>
  <c r="C1508" i="1"/>
  <c r="C1507" i="1"/>
  <c r="H1507" i="1" s="1"/>
  <c r="G1506" i="1"/>
  <c r="C1506" i="1"/>
  <c r="H1506" i="1" s="1"/>
  <c r="C1505" i="1"/>
  <c r="C1504" i="1"/>
  <c r="C1503" i="1"/>
  <c r="G1503" i="1" s="1"/>
  <c r="C1502" i="1"/>
  <c r="C1501" i="1"/>
  <c r="H1501" i="1" s="1"/>
  <c r="C1500" i="1"/>
  <c r="H1498" i="1"/>
  <c r="G1498" i="1"/>
  <c r="C1498" i="1"/>
  <c r="C1497" i="1"/>
  <c r="C1496" i="1"/>
  <c r="H1495" i="1"/>
  <c r="G1495" i="1"/>
  <c r="C1495" i="1"/>
  <c r="H1494" i="1"/>
  <c r="C1494" i="1"/>
  <c r="G1494" i="1" s="1"/>
  <c r="C1493" i="1"/>
  <c r="C1492" i="1"/>
  <c r="C1491" i="1"/>
  <c r="H1491" i="1" s="1"/>
  <c r="H1490" i="1"/>
  <c r="G1490" i="1"/>
  <c r="C1490" i="1"/>
  <c r="C1489" i="1"/>
  <c r="H1488" i="1"/>
  <c r="C1488" i="1"/>
  <c r="G1488" i="1" s="1"/>
  <c r="H1487" i="1"/>
  <c r="G1487" i="1"/>
  <c r="C1487" i="1"/>
  <c r="C1486" i="1"/>
  <c r="G1486" i="1" s="1"/>
  <c r="C1485" i="1"/>
  <c r="H1485" i="1" s="1"/>
  <c r="C1484" i="1"/>
  <c r="C1482" i="1"/>
  <c r="H1480" i="1"/>
  <c r="C1480" i="1"/>
  <c r="G1479" i="1"/>
  <c r="D1479" i="1"/>
  <c r="C1479" i="1"/>
  <c r="H1478" i="1"/>
  <c r="D1478" i="1"/>
  <c r="C1478" i="1"/>
  <c r="J1477" i="1"/>
  <c r="D1477" i="1"/>
  <c r="C1477" i="1"/>
  <c r="D1476" i="1"/>
  <c r="C1476" i="1"/>
  <c r="C1475" i="1"/>
  <c r="D1474" i="1"/>
  <c r="G1474" i="1" s="1"/>
  <c r="C1474" i="1"/>
  <c r="H1473" i="1"/>
  <c r="G1473" i="1"/>
  <c r="I1473" i="1" s="1"/>
  <c r="D1473" i="1"/>
  <c r="C1473" i="1"/>
  <c r="J1473" i="1" s="1"/>
  <c r="G1472" i="1"/>
  <c r="I1472" i="1" s="1"/>
  <c r="D1472" i="1"/>
  <c r="C1472" i="1"/>
  <c r="H1472" i="1" s="1"/>
  <c r="H1471" i="1"/>
  <c r="D1471" i="1"/>
  <c r="C1471" i="1"/>
  <c r="H1470" i="1"/>
  <c r="D1470" i="1"/>
  <c r="C1470" i="1"/>
  <c r="G1470" i="1" s="1"/>
  <c r="C1469" i="1"/>
  <c r="D1468" i="1"/>
  <c r="C1468" i="1"/>
  <c r="D1467" i="1"/>
  <c r="C1467" i="1"/>
  <c r="G1466" i="1"/>
  <c r="D1466" i="1"/>
  <c r="C1466" i="1"/>
  <c r="D1465" i="1"/>
  <c r="C1465" i="1"/>
  <c r="D1464" i="1"/>
  <c r="G1464" i="1" s="1"/>
  <c r="C1464" i="1"/>
  <c r="H1463" i="1"/>
  <c r="G1463" i="1"/>
  <c r="I1463" i="1" s="1"/>
  <c r="D1463" i="1"/>
  <c r="C1463" i="1"/>
  <c r="J1463" i="1" s="1"/>
  <c r="J1462" i="1"/>
  <c r="D1462" i="1"/>
  <c r="C1462" i="1"/>
  <c r="G1461" i="1"/>
  <c r="D1461" i="1"/>
  <c r="C1461" i="1"/>
  <c r="D1460" i="1"/>
  <c r="C1460" i="1"/>
  <c r="D1459" i="1"/>
  <c r="C1459" i="1"/>
  <c r="G1458" i="1"/>
  <c r="D1458" i="1"/>
  <c r="C1458" i="1"/>
  <c r="J1458" i="1" s="1"/>
  <c r="G1457" i="1"/>
  <c r="D1457" i="1"/>
  <c r="C1457" i="1"/>
  <c r="D1456" i="1"/>
  <c r="C1456" i="1"/>
  <c r="H1456" i="1" s="1"/>
  <c r="J1455" i="1"/>
  <c r="D1455" i="1"/>
  <c r="C1455" i="1"/>
  <c r="D1454" i="1"/>
  <c r="C1454" i="1"/>
  <c r="D1453" i="1"/>
  <c r="C1453" i="1"/>
  <c r="G1453" i="1" s="1"/>
  <c r="H1452" i="1"/>
  <c r="D1452" i="1"/>
  <c r="C1452" i="1"/>
  <c r="J1451" i="1"/>
  <c r="D1451" i="1"/>
  <c r="C1451" i="1"/>
  <c r="G1450" i="1"/>
  <c r="D1450" i="1"/>
  <c r="C1450" i="1"/>
  <c r="J1450" i="1" s="1"/>
  <c r="G1449" i="1"/>
  <c r="D1449" i="1"/>
  <c r="C1449" i="1"/>
  <c r="D1448" i="1"/>
  <c r="C1448" i="1"/>
  <c r="D1447" i="1"/>
  <c r="C1447" i="1"/>
  <c r="G1446" i="1"/>
  <c r="D1446" i="1"/>
  <c r="C1446" i="1"/>
  <c r="J1446" i="1" s="1"/>
  <c r="H1445" i="1"/>
  <c r="D1445" i="1"/>
  <c r="C1445" i="1"/>
  <c r="H1444" i="1"/>
  <c r="G1444" i="1"/>
  <c r="I1444" i="1" s="1"/>
  <c r="D1444" i="1"/>
  <c r="J1444" i="1" s="1"/>
  <c r="C1444" i="1"/>
  <c r="J1443" i="1"/>
  <c r="D1443" i="1"/>
  <c r="C1443" i="1"/>
  <c r="D1442" i="1"/>
  <c r="C1442" i="1"/>
  <c r="D1441" i="1"/>
  <c r="H1441" i="1" s="1"/>
  <c r="C1441" i="1"/>
  <c r="H1440" i="1"/>
  <c r="G1440" i="1"/>
  <c r="D1440" i="1"/>
  <c r="J1440" i="1" s="1"/>
  <c r="C1440" i="1"/>
  <c r="J1439" i="1"/>
  <c r="D1439" i="1"/>
  <c r="C1439" i="1"/>
  <c r="H1438" i="1"/>
  <c r="D1438" i="1"/>
  <c r="C1438" i="1"/>
  <c r="D1437" i="1"/>
  <c r="H1437" i="1" s="1"/>
  <c r="C1437" i="1"/>
  <c r="H1434" i="1"/>
  <c r="D1434" i="1"/>
  <c r="C1434" i="1"/>
  <c r="H1433" i="1"/>
  <c r="D1433" i="1"/>
  <c r="C1433" i="1"/>
  <c r="D1432" i="1"/>
  <c r="C1432" i="1"/>
  <c r="D1431" i="1"/>
  <c r="C1431" i="1"/>
  <c r="H1430" i="1"/>
  <c r="D1430" i="1"/>
  <c r="C1430" i="1"/>
  <c r="D1429" i="1"/>
  <c r="H1429" i="1" s="1"/>
  <c r="C1429" i="1"/>
  <c r="D1428" i="1"/>
  <c r="C1428" i="1"/>
  <c r="D1427" i="1"/>
  <c r="C1427" i="1"/>
  <c r="H1426" i="1"/>
  <c r="D1426" i="1"/>
  <c r="C1426" i="1"/>
  <c r="H1425" i="1"/>
  <c r="D1425" i="1"/>
  <c r="C1425" i="1"/>
  <c r="D1424" i="1"/>
  <c r="C1424" i="1"/>
  <c r="D1423" i="1"/>
  <c r="C1423" i="1"/>
  <c r="H1422" i="1"/>
  <c r="D1422" i="1"/>
  <c r="C1422" i="1"/>
  <c r="D1421" i="1"/>
  <c r="H1421" i="1" s="1"/>
  <c r="C1421" i="1"/>
  <c r="D1420" i="1"/>
  <c r="C1420" i="1"/>
  <c r="D1419" i="1"/>
  <c r="C1419" i="1"/>
  <c r="D1418" i="1"/>
  <c r="C1418" i="1"/>
  <c r="H1418" i="1" s="1"/>
  <c r="H1417" i="1"/>
  <c r="D1417" i="1"/>
  <c r="C1417" i="1"/>
  <c r="D1415" i="1"/>
  <c r="C1415" i="1"/>
  <c r="H1414" i="1"/>
  <c r="D1414" i="1"/>
  <c r="C1414" i="1"/>
  <c r="D1413" i="1"/>
  <c r="H1413" i="1" s="1"/>
  <c r="C1413" i="1"/>
  <c r="D1412" i="1"/>
  <c r="C1412" i="1"/>
  <c r="D1411" i="1"/>
  <c r="C1411" i="1"/>
  <c r="H1410" i="1"/>
  <c r="D1410" i="1"/>
  <c r="C1410" i="1"/>
  <c r="H1409" i="1"/>
  <c r="D1409" i="1"/>
  <c r="C1409" i="1"/>
  <c r="D1407" i="1"/>
  <c r="C1407" i="1"/>
  <c r="H1406" i="1"/>
  <c r="D1406" i="1"/>
  <c r="C1406" i="1"/>
  <c r="D1405" i="1"/>
  <c r="H1405" i="1" s="1"/>
  <c r="C1405" i="1"/>
  <c r="D1404" i="1"/>
  <c r="C1404" i="1"/>
  <c r="D1403" i="1"/>
  <c r="C1403" i="1"/>
  <c r="H1402" i="1"/>
  <c r="D1402" i="1"/>
  <c r="C1402" i="1"/>
  <c r="H1401" i="1"/>
  <c r="D1401" i="1"/>
  <c r="C1401" i="1"/>
  <c r="D1400" i="1"/>
  <c r="C1400" i="1"/>
  <c r="D1399" i="1"/>
  <c r="C1399" i="1"/>
  <c r="H1398" i="1"/>
  <c r="D1398" i="1"/>
  <c r="C1398" i="1"/>
  <c r="D1397" i="1"/>
  <c r="H1397" i="1" s="1"/>
  <c r="C1397" i="1"/>
  <c r="D1396" i="1"/>
  <c r="C1396" i="1"/>
  <c r="D1395" i="1"/>
  <c r="C1395" i="1"/>
  <c r="H1394" i="1"/>
  <c r="D1394" i="1"/>
  <c r="C1394" i="1"/>
  <c r="H1393" i="1"/>
  <c r="D1393" i="1"/>
  <c r="C1393" i="1"/>
  <c r="D1392" i="1"/>
  <c r="C1392" i="1"/>
  <c r="D1391" i="1"/>
  <c r="C1391" i="1"/>
  <c r="H1390" i="1"/>
  <c r="D1390" i="1"/>
  <c r="C1390" i="1"/>
  <c r="D1389" i="1"/>
  <c r="H1389" i="1" s="1"/>
  <c r="C1389" i="1"/>
  <c r="D1388" i="1"/>
  <c r="C1388" i="1"/>
  <c r="D1387" i="1"/>
  <c r="C1387" i="1"/>
  <c r="H1386" i="1"/>
  <c r="D1386" i="1"/>
  <c r="C1386" i="1"/>
  <c r="H1385" i="1"/>
  <c r="D1385" i="1"/>
  <c r="C1385" i="1"/>
  <c r="D1384" i="1"/>
  <c r="C1384" i="1"/>
  <c r="D1383" i="1"/>
  <c r="C1383" i="1"/>
  <c r="H1382" i="1"/>
  <c r="D1382" i="1"/>
  <c r="C1382" i="1"/>
  <c r="D1381" i="1"/>
  <c r="H1381" i="1" s="1"/>
  <c r="C1381" i="1"/>
  <c r="D1380" i="1"/>
  <c r="C1380" i="1"/>
  <c r="D1379" i="1"/>
  <c r="C1379" i="1"/>
  <c r="H1378" i="1"/>
  <c r="D1378" i="1"/>
  <c r="C1378" i="1"/>
  <c r="H1377" i="1"/>
  <c r="D1377" i="1"/>
  <c r="C1377" i="1"/>
  <c r="D1376" i="1"/>
  <c r="C1376" i="1"/>
  <c r="D1375" i="1"/>
  <c r="C1375" i="1"/>
  <c r="H1374" i="1"/>
  <c r="D1374" i="1"/>
  <c r="C1374" i="1"/>
  <c r="D1373" i="1"/>
  <c r="H1373" i="1" s="1"/>
  <c r="C1373" i="1"/>
  <c r="D1372" i="1"/>
  <c r="C1372" i="1"/>
  <c r="D1371" i="1"/>
  <c r="C1371" i="1"/>
  <c r="H1370" i="1"/>
  <c r="D1370" i="1"/>
  <c r="C1370" i="1"/>
  <c r="H1369" i="1"/>
  <c r="D1369" i="1"/>
  <c r="C1369" i="1"/>
  <c r="D1368" i="1"/>
  <c r="C1368" i="1"/>
  <c r="D1367" i="1"/>
  <c r="C1367" i="1"/>
  <c r="H1366" i="1"/>
  <c r="D1366" i="1"/>
  <c r="C1366" i="1"/>
  <c r="D1365" i="1"/>
  <c r="H1365" i="1" s="1"/>
  <c r="C1365" i="1"/>
  <c r="D1364" i="1"/>
  <c r="C1364" i="1"/>
  <c r="D1363" i="1"/>
  <c r="C1363" i="1"/>
  <c r="H1362" i="1"/>
  <c r="D1362" i="1"/>
  <c r="C1362" i="1"/>
  <c r="H1361" i="1"/>
  <c r="D1361" i="1"/>
  <c r="C1361" i="1"/>
  <c r="D1360" i="1"/>
  <c r="C1360" i="1"/>
  <c r="D1359" i="1"/>
  <c r="C1359" i="1"/>
  <c r="H1358" i="1"/>
  <c r="D1358" i="1"/>
  <c r="C1358" i="1"/>
  <c r="D1357" i="1"/>
  <c r="H1357" i="1" s="1"/>
  <c r="C1357" i="1"/>
  <c r="D1356" i="1"/>
  <c r="C1356" i="1"/>
  <c r="D1355" i="1"/>
  <c r="C1355" i="1"/>
  <c r="H1354" i="1"/>
  <c r="D1354" i="1"/>
  <c r="C1354" i="1"/>
  <c r="H1353" i="1"/>
  <c r="D1353" i="1"/>
  <c r="C1353" i="1"/>
  <c r="D1352" i="1"/>
  <c r="C1352" i="1"/>
  <c r="D1351" i="1"/>
  <c r="C1351" i="1"/>
  <c r="H1350" i="1"/>
  <c r="D1350" i="1"/>
  <c r="C1350" i="1"/>
  <c r="D1349" i="1"/>
  <c r="H1349" i="1" s="1"/>
  <c r="C1349" i="1"/>
  <c r="D1348" i="1"/>
  <c r="C1348" i="1"/>
  <c r="D1347" i="1"/>
  <c r="C1347" i="1"/>
  <c r="H1346" i="1"/>
  <c r="D1346" i="1"/>
  <c r="C1346" i="1"/>
  <c r="H1345" i="1"/>
  <c r="D1345" i="1"/>
  <c r="C1345" i="1"/>
  <c r="D1344" i="1"/>
  <c r="C1344" i="1"/>
  <c r="D1343" i="1"/>
  <c r="C1343" i="1"/>
  <c r="H1342" i="1"/>
  <c r="D1342" i="1"/>
  <c r="C1342" i="1"/>
  <c r="D1341" i="1"/>
  <c r="H1341" i="1" s="1"/>
  <c r="C1341" i="1"/>
  <c r="D1340" i="1"/>
  <c r="C1340" i="1"/>
  <c r="D1339" i="1"/>
  <c r="C1339" i="1"/>
  <c r="H1338" i="1"/>
  <c r="D1338" i="1"/>
  <c r="C1338" i="1"/>
  <c r="H1337" i="1"/>
  <c r="D1337" i="1"/>
  <c r="C1337" i="1"/>
  <c r="D1336" i="1"/>
  <c r="C1336" i="1"/>
  <c r="D1335" i="1"/>
  <c r="C1335" i="1"/>
  <c r="H1334" i="1"/>
  <c r="D1334" i="1"/>
  <c r="C1334" i="1"/>
  <c r="D1333" i="1"/>
  <c r="H1333" i="1" s="1"/>
  <c r="C1333" i="1"/>
  <c r="D1332" i="1"/>
  <c r="C1332" i="1"/>
  <c r="D1331" i="1"/>
  <c r="C1331" i="1"/>
  <c r="H1330" i="1"/>
  <c r="D1330" i="1"/>
  <c r="C1330" i="1"/>
  <c r="D1329" i="1"/>
  <c r="D1328" i="1"/>
  <c r="C1328" i="1"/>
  <c r="D1327" i="1"/>
  <c r="C1327" i="1"/>
  <c r="H1326" i="1"/>
  <c r="D1326" i="1"/>
  <c r="C1326" i="1"/>
  <c r="H1325" i="1"/>
  <c r="D1325" i="1"/>
  <c r="C1325" i="1"/>
  <c r="D1324" i="1"/>
  <c r="C1324" i="1"/>
  <c r="D1323" i="1"/>
  <c r="C1323" i="1"/>
  <c r="H1322" i="1"/>
  <c r="D1322" i="1"/>
  <c r="C1322" i="1"/>
  <c r="D1321" i="1"/>
  <c r="H1321" i="1" s="1"/>
  <c r="C1321" i="1"/>
  <c r="D1320" i="1"/>
  <c r="C1320" i="1"/>
  <c r="D1319" i="1"/>
  <c r="C1319" i="1"/>
  <c r="H1318" i="1"/>
  <c r="D1318" i="1"/>
  <c r="C1318" i="1"/>
  <c r="H1317" i="1"/>
  <c r="D1317" i="1"/>
  <c r="C1317" i="1"/>
  <c r="D1316" i="1"/>
  <c r="C1316" i="1"/>
  <c r="D1315" i="1"/>
  <c r="C1315" i="1"/>
  <c r="H1314" i="1"/>
  <c r="D1314" i="1"/>
  <c r="C1314" i="1"/>
  <c r="D1313" i="1"/>
  <c r="H1313" i="1" s="1"/>
  <c r="C1313" i="1"/>
  <c r="D1312" i="1"/>
  <c r="C1312" i="1"/>
  <c r="D1311" i="1"/>
  <c r="C1311" i="1"/>
  <c r="H1310" i="1"/>
  <c r="D1310" i="1"/>
  <c r="C1310" i="1"/>
  <c r="H1309" i="1"/>
  <c r="D1309" i="1"/>
  <c r="C1309" i="1"/>
  <c r="D1308" i="1"/>
  <c r="C1308" i="1"/>
  <c r="D1307" i="1"/>
  <c r="C1307" i="1"/>
  <c r="H1306" i="1"/>
  <c r="D1306" i="1"/>
  <c r="C1306" i="1"/>
  <c r="D1305" i="1"/>
  <c r="H1305" i="1" s="1"/>
  <c r="C1305" i="1"/>
  <c r="D1304" i="1"/>
  <c r="C1304" i="1"/>
  <c r="D1303" i="1"/>
  <c r="C1303" i="1"/>
  <c r="H1302" i="1"/>
  <c r="D1302" i="1"/>
  <c r="C1302" i="1"/>
  <c r="H1301" i="1"/>
  <c r="D1301" i="1"/>
  <c r="C1301" i="1"/>
  <c r="D1300" i="1"/>
  <c r="C1300" i="1"/>
  <c r="D1299" i="1"/>
  <c r="C1299" i="1"/>
  <c r="H1298" i="1"/>
  <c r="D1298" i="1"/>
  <c r="C1298" i="1"/>
  <c r="D1297" i="1"/>
  <c r="H1297" i="1" s="1"/>
  <c r="C1297" i="1"/>
  <c r="D1296" i="1"/>
  <c r="C1296" i="1"/>
  <c r="D1295" i="1"/>
  <c r="C1295" i="1"/>
  <c r="H1294" i="1"/>
  <c r="D1294" i="1"/>
  <c r="C1294" i="1"/>
  <c r="H1293" i="1"/>
  <c r="D1293" i="1"/>
  <c r="C1293" i="1"/>
  <c r="D1292" i="1"/>
  <c r="C1292" i="1"/>
  <c r="D1291" i="1"/>
  <c r="C1291" i="1"/>
  <c r="H1290" i="1"/>
  <c r="D1290" i="1"/>
  <c r="C1290" i="1"/>
  <c r="D1289" i="1"/>
  <c r="H1289" i="1" s="1"/>
  <c r="C1289" i="1"/>
  <c r="D1288" i="1"/>
  <c r="C1288" i="1"/>
  <c r="D1287" i="1"/>
  <c r="C1287" i="1"/>
  <c r="H1286" i="1"/>
  <c r="D1286" i="1"/>
  <c r="C1286" i="1"/>
  <c r="H1285" i="1"/>
  <c r="D1285" i="1"/>
  <c r="C1285" i="1"/>
  <c r="D1284" i="1"/>
  <c r="C1284" i="1"/>
  <c r="D1283" i="1"/>
  <c r="C1283" i="1"/>
  <c r="H1282" i="1"/>
  <c r="D1282" i="1"/>
  <c r="C1282" i="1"/>
  <c r="D1281" i="1"/>
  <c r="H1281" i="1" s="1"/>
  <c r="C1281" i="1"/>
  <c r="D1280" i="1"/>
  <c r="C1280" i="1"/>
  <c r="D1279" i="1"/>
  <c r="C1279" i="1"/>
  <c r="D1278" i="1"/>
  <c r="H1278" i="1" s="1"/>
  <c r="C1278" i="1"/>
  <c r="D1277" i="1"/>
  <c r="H1277" i="1" s="1"/>
  <c r="C1277" i="1"/>
  <c r="D1276" i="1"/>
  <c r="C1276" i="1"/>
  <c r="D1275" i="1"/>
  <c r="C1275" i="1"/>
  <c r="H1274" i="1"/>
  <c r="D1274" i="1"/>
  <c r="C1274" i="1"/>
  <c r="D1273" i="1"/>
  <c r="H1273" i="1" s="1"/>
  <c r="C1273" i="1"/>
  <c r="D1272" i="1"/>
  <c r="C1272" i="1"/>
  <c r="D1271" i="1"/>
  <c r="C1271" i="1"/>
  <c r="H1270" i="1"/>
  <c r="D1270" i="1"/>
  <c r="C1270" i="1"/>
  <c r="D1269" i="1"/>
  <c r="H1269" i="1" s="1"/>
  <c r="C1269" i="1"/>
  <c r="D1268" i="1"/>
  <c r="C1268" i="1"/>
  <c r="D1267" i="1"/>
  <c r="C1267" i="1"/>
  <c r="H1266" i="1"/>
  <c r="D1266" i="1"/>
  <c r="C1266" i="1"/>
  <c r="D1265" i="1"/>
  <c r="H1265" i="1" s="1"/>
  <c r="C1265" i="1"/>
  <c r="D1264" i="1"/>
  <c r="C1264" i="1"/>
  <c r="D1263" i="1"/>
  <c r="C1263" i="1"/>
  <c r="H1262" i="1"/>
  <c r="D1262" i="1"/>
  <c r="C1262" i="1"/>
  <c r="D1261" i="1"/>
  <c r="H1261" i="1" s="1"/>
  <c r="C1261" i="1"/>
  <c r="D1260" i="1"/>
  <c r="C1260" i="1"/>
  <c r="D1259" i="1"/>
  <c r="C1259" i="1"/>
  <c r="H1258" i="1"/>
  <c r="D1258" i="1"/>
  <c r="C1258" i="1"/>
  <c r="H1257" i="1"/>
  <c r="D1257" i="1"/>
  <c r="C1257" i="1"/>
  <c r="D1256" i="1"/>
  <c r="C1256" i="1"/>
  <c r="D1255" i="1"/>
  <c r="C1255" i="1"/>
  <c r="H1254" i="1"/>
  <c r="D1254" i="1"/>
  <c r="C1254" i="1"/>
  <c r="D1253" i="1"/>
  <c r="H1253" i="1" s="1"/>
  <c r="C1253" i="1"/>
  <c r="D1252" i="1"/>
  <c r="C1252" i="1"/>
  <c r="D1251" i="1"/>
  <c r="C1251" i="1"/>
  <c r="H1250" i="1"/>
  <c r="D1250" i="1"/>
  <c r="C1250" i="1"/>
  <c r="D1249" i="1"/>
  <c r="H1249" i="1" s="1"/>
  <c r="C1249" i="1"/>
  <c r="D1248" i="1"/>
  <c r="C1248" i="1"/>
  <c r="D1247" i="1"/>
  <c r="C1247" i="1"/>
  <c r="H1246" i="1"/>
  <c r="D1246" i="1"/>
  <c r="C1246" i="1"/>
  <c r="D1245" i="1"/>
  <c r="H1245" i="1" s="1"/>
  <c r="C1245" i="1"/>
  <c r="D1244" i="1"/>
  <c r="C1244" i="1"/>
  <c r="D1243" i="1"/>
  <c r="C1243" i="1"/>
  <c r="H1242" i="1"/>
  <c r="D1242" i="1"/>
  <c r="C1242" i="1"/>
  <c r="D1241" i="1"/>
  <c r="H1241" i="1" s="1"/>
  <c r="C1241" i="1"/>
  <c r="D1240" i="1"/>
  <c r="C1240" i="1"/>
  <c r="D1239" i="1"/>
  <c r="C1239" i="1"/>
  <c r="H1238" i="1"/>
  <c r="D1238" i="1"/>
  <c r="C1238" i="1"/>
  <c r="D1237" i="1"/>
  <c r="H1237" i="1" s="1"/>
  <c r="C1237" i="1"/>
  <c r="D1236" i="1"/>
  <c r="C1236" i="1"/>
  <c r="D1235" i="1"/>
  <c r="C1235" i="1"/>
  <c r="H1234" i="1"/>
  <c r="D1234" i="1"/>
  <c r="C1234" i="1"/>
  <c r="D1233" i="1"/>
  <c r="H1233" i="1" s="1"/>
  <c r="C1233" i="1"/>
  <c r="D1232" i="1"/>
  <c r="C1232" i="1"/>
  <c r="D1231" i="1"/>
  <c r="C1231" i="1"/>
  <c r="H1230" i="1"/>
  <c r="D1230" i="1"/>
  <c r="C1230" i="1"/>
  <c r="D1229" i="1"/>
  <c r="H1229" i="1" s="1"/>
  <c r="C1229" i="1"/>
  <c r="D1228" i="1"/>
  <c r="C1228" i="1"/>
  <c r="C1227" i="1"/>
  <c r="H1226" i="1"/>
  <c r="D1226" i="1"/>
  <c r="C1226" i="1"/>
  <c r="H1225" i="1"/>
  <c r="D1225" i="1"/>
  <c r="C1225" i="1"/>
  <c r="D1224" i="1"/>
  <c r="C1224" i="1"/>
  <c r="D1223" i="1"/>
  <c r="C1223" i="1"/>
  <c r="H1221" i="1"/>
  <c r="D1221" i="1"/>
  <c r="C1221" i="1"/>
  <c r="D1220" i="1"/>
  <c r="C1220" i="1"/>
  <c r="D1219" i="1"/>
  <c r="C1219" i="1"/>
  <c r="D1218" i="1"/>
  <c r="H1218" i="1" s="1"/>
  <c r="C1218" i="1"/>
  <c r="D1217" i="1"/>
  <c r="H1217" i="1" s="1"/>
  <c r="C1217" i="1"/>
  <c r="D1216" i="1"/>
  <c r="C1216" i="1"/>
  <c r="D1215" i="1"/>
  <c r="D1213" i="1"/>
  <c r="H1213" i="1" s="1"/>
  <c r="C1213" i="1"/>
  <c r="D1212" i="1"/>
  <c r="C1212" i="1"/>
  <c r="D1211" i="1"/>
  <c r="C1211" i="1"/>
  <c r="H1210" i="1"/>
  <c r="D1210" i="1"/>
  <c r="C1210" i="1"/>
  <c r="H1209" i="1"/>
  <c r="D1209" i="1"/>
  <c r="C1209" i="1"/>
  <c r="D1208" i="1"/>
  <c r="C1208" i="1"/>
  <c r="D1207" i="1"/>
  <c r="C1207" i="1"/>
  <c r="H1206" i="1"/>
  <c r="D1206" i="1"/>
  <c r="C1206" i="1"/>
  <c r="D1205" i="1"/>
  <c r="H1205" i="1" s="1"/>
  <c r="C1205" i="1"/>
  <c r="D1204" i="1"/>
  <c r="C1204" i="1"/>
  <c r="D1203" i="1"/>
  <c r="C1203" i="1"/>
  <c r="H1202" i="1"/>
  <c r="D1202" i="1"/>
  <c r="C1202" i="1"/>
  <c r="H1201" i="1"/>
  <c r="D1201" i="1"/>
  <c r="C1201" i="1"/>
  <c r="D1200" i="1"/>
  <c r="C1200" i="1"/>
  <c r="D1199" i="1"/>
  <c r="C1199" i="1"/>
  <c r="H1198" i="1"/>
  <c r="D1198" i="1"/>
  <c r="C1198" i="1"/>
  <c r="D1197" i="1"/>
  <c r="H1197" i="1" s="1"/>
  <c r="C1197" i="1"/>
  <c r="D1196" i="1"/>
  <c r="C1196" i="1"/>
  <c r="D1195" i="1"/>
  <c r="C1195" i="1"/>
  <c r="H1194" i="1"/>
  <c r="D1194" i="1"/>
  <c r="C1194" i="1"/>
  <c r="H1193" i="1"/>
  <c r="D1193" i="1"/>
  <c r="C1193" i="1"/>
  <c r="D1192" i="1"/>
  <c r="C1192" i="1"/>
  <c r="D1191" i="1"/>
  <c r="C1191" i="1"/>
  <c r="H1190" i="1"/>
  <c r="D1190" i="1"/>
  <c r="C1190" i="1"/>
  <c r="D1189" i="1"/>
  <c r="H1189" i="1" s="1"/>
  <c r="C1189" i="1"/>
  <c r="D1188" i="1"/>
  <c r="C1188" i="1"/>
  <c r="D1187" i="1"/>
  <c r="C1187" i="1"/>
  <c r="H1186" i="1"/>
  <c r="D1186" i="1"/>
  <c r="C1186" i="1"/>
  <c r="H1185" i="1"/>
  <c r="D1185" i="1"/>
  <c r="C1185" i="1"/>
  <c r="D1184" i="1"/>
  <c r="C1184" i="1"/>
  <c r="D1183" i="1"/>
  <c r="H1182" i="1"/>
  <c r="D1182" i="1"/>
  <c r="C1182" i="1"/>
  <c r="D1181" i="1"/>
  <c r="H1181" i="1" s="1"/>
  <c r="C1181" i="1"/>
  <c r="D1180" i="1"/>
  <c r="C1180" i="1"/>
  <c r="H1179" i="1"/>
  <c r="D1179" i="1"/>
  <c r="C1179" i="1"/>
  <c r="G1179" i="1" s="1"/>
  <c r="D1178" i="1"/>
  <c r="H1178" i="1" s="1"/>
  <c r="C1178" i="1"/>
  <c r="D1177" i="1"/>
  <c r="C1177" i="1"/>
  <c r="D1176" i="1"/>
  <c r="C1176" i="1"/>
  <c r="D1175" i="1"/>
  <c r="D1174" i="1"/>
  <c r="C1174" i="1"/>
  <c r="H1173" i="1"/>
  <c r="D1173" i="1"/>
  <c r="C1173" i="1"/>
  <c r="G1173" i="1" s="1"/>
  <c r="D1172" i="1"/>
  <c r="H1172" i="1" s="1"/>
  <c r="C1172" i="1"/>
  <c r="D1171" i="1"/>
  <c r="C1171" i="1"/>
  <c r="D1170" i="1"/>
  <c r="C1170" i="1"/>
  <c r="D1169" i="1"/>
  <c r="C1169" i="1"/>
  <c r="G1169" i="1" s="1"/>
  <c r="D1168" i="1"/>
  <c r="C1168" i="1"/>
  <c r="G1168" i="1" s="1"/>
  <c r="D1167" i="1"/>
  <c r="H1166" i="1"/>
  <c r="D1166" i="1"/>
  <c r="C1166" i="1"/>
  <c r="G1166" i="1" s="1"/>
  <c r="D1165" i="1"/>
  <c r="C1165" i="1"/>
  <c r="D1164" i="1"/>
  <c r="C1164" i="1"/>
  <c r="G1164" i="1" s="1"/>
  <c r="H1163" i="1"/>
  <c r="D1163" i="1"/>
  <c r="C1163" i="1"/>
  <c r="G1163" i="1" s="1"/>
  <c r="H1162" i="1"/>
  <c r="D1162" i="1"/>
  <c r="C1162" i="1"/>
  <c r="G1162" i="1" s="1"/>
  <c r="D1161" i="1"/>
  <c r="C1161" i="1"/>
  <c r="G1161" i="1" s="1"/>
  <c r="D1160" i="1"/>
  <c r="C1160" i="1"/>
  <c r="H1159" i="1"/>
  <c r="D1159" i="1"/>
  <c r="C1159" i="1"/>
  <c r="G1159" i="1" s="1"/>
  <c r="H1158" i="1"/>
  <c r="D1158" i="1"/>
  <c r="C1158" i="1"/>
  <c r="G1158" i="1" s="1"/>
  <c r="D1157" i="1"/>
  <c r="C1157" i="1"/>
  <c r="G1157" i="1" s="1"/>
  <c r="D1156" i="1"/>
  <c r="C1156" i="1"/>
  <c r="G1156" i="1" s="1"/>
  <c r="D1155" i="1"/>
  <c r="H1155" i="1" s="1"/>
  <c r="C1155" i="1"/>
  <c r="D1154" i="1"/>
  <c r="H1154" i="1" s="1"/>
  <c r="C1154" i="1"/>
  <c r="D1151" i="1"/>
  <c r="C1151" i="1"/>
  <c r="D1150" i="1"/>
  <c r="C1150" i="1"/>
  <c r="G1150" i="1" s="1"/>
  <c r="D1149" i="1"/>
  <c r="H1149" i="1" s="1"/>
  <c r="C1149" i="1"/>
  <c r="D1148" i="1"/>
  <c r="H1148" i="1" s="1"/>
  <c r="C1148" i="1"/>
  <c r="D1147" i="1"/>
  <c r="C1147" i="1"/>
  <c r="G1147" i="1" s="1"/>
  <c r="D1146" i="1"/>
  <c r="C1146" i="1"/>
  <c r="G1146" i="1" s="1"/>
  <c r="H1145" i="1"/>
  <c r="D1145" i="1"/>
  <c r="C1145" i="1"/>
  <c r="G1145" i="1" s="1"/>
  <c r="D1144" i="1"/>
  <c r="H1144" i="1" s="1"/>
  <c r="C1144" i="1"/>
  <c r="D1143" i="1"/>
  <c r="C1143" i="1"/>
  <c r="G1143" i="1" s="1"/>
  <c r="D1142" i="1"/>
  <c r="C1142" i="1"/>
  <c r="D1141" i="1"/>
  <c r="H1141" i="1" s="1"/>
  <c r="C1141" i="1"/>
  <c r="H1140" i="1"/>
  <c r="D1140" i="1"/>
  <c r="C1140" i="1"/>
  <c r="G1140" i="1" s="1"/>
  <c r="D1139" i="1"/>
  <c r="C1139" i="1"/>
  <c r="G1139" i="1" s="1"/>
  <c r="D1138" i="1"/>
  <c r="C1138" i="1"/>
  <c r="D1137" i="1"/>
  <c r="H1137" i="1" s="1"/>
  <c r="C1137" i="1"/>
  <c r="H1136" i="1"/>
  <c r="D1136" i="1"/>
  <c r="C1136" i="1"/>
  <c r="G1136" i="1" s="1"/>
  <c r="D1135" i="1"/>
  <c r="C1135" i="1"/>
  <c r="G1135" i="1" s="1"/>
  <c r="D1134" i="1"/>
  <c r="C1134" i="1"/>
  <c r="G1134" i="1" s="1"/>
  <c r="H1133" i="1"/>
  <c r="D1133" i="1"/>
  <c r="C1133" i="1"/>
  <c r="G1133" i="1" s="1"/>
  <c r="H1132" i="1"/>
  <c r="D1132" i="1"/>
  <c r="C1132" i="1"/>
  <c r="G1132" i="1" s="1"/>
  <c r="D1131" i="1"/>
  <c r="C1131" i="1"/>
  <c r="G1131" i="1" s="1"/>
  <c r="D1130" i="1"/>
  <c r="C1130" i="1"/>
  <c r="G1130" i="1" s="1"/>
  <c r="H1129" i="1"/>
  <c r="D1129" i="1"/>
  <c r="C1129" i="1"/>
  <c r="G1129" i="1" s="1"/>
  <c r="H1128" i="1"/>
  <c r="D1128" i="1"/>
  <c r="C1128" i="1"/>
  <c r="G1128" i="1" s="1"/>
  <c r="D1127" i="1"/>
  <c r="C1127" i="1"/>
  <c r="G1127" i="1" s="1"/>
  <c r="D1126" i="1"/>
  <c r="C1126" i="1"/>
  <c r="G1126" i="1" s="1"/>
  <c r="H1125" i="1"/>
  <c r="D1125" i="1"/>
  <c r="C1125" i="1"/>
  <c r="G1125" i="1" s="1"/>
  <c r="D1123" i="1"/>
  <c r="C1123" i="1"/>
  <c r="G1123" i="1" s="1"/>
  <c r="H1122" i="1"/>
  <c r="D1122" i="1"/>
  <c r="C1122" i="1"/>
  <c r="G1122" i="1" s="1"/>
  <c r="H1121" i="1"/>
  <c r="D1121" i="1"/>
  <c r="C1121" i="1"/>
  <c r="G1121" i="1" s="1"/>
  <c r="D1120" i="1"/>
  <c r="C1120" i="1"/>
  <c r="G1120" i="1" s="1"/>
  <c r="D1119" i="1"/>
  <c r="C1119" i="1"/>
  <c r="G1119" i="1" s="1"/>
  <c r="H1118" i="1"/>
  <c r="D1118" i="1"/>
  <c r="C1118" i="1"/>
  <c r="G1118" i="1" s="1"/>
  <c r="D1117" i="1"/>
  <c r="H1117" i="1" s="1"/>
  <c r="C1117" i="1"/>
  <c r="D1116" i="1"/>
  <c r="C1116" i="1"/>
  <c r="G1116" i="1" s="1"/>
  <c r="D1115" i="1"/>
  <c r="C1115" i="1"/>
  <c r="H1114" i="1"/>
  <c r="D1114" i="1"/>
  <c r="C1114" i="1"/>
  <c r="G1114" i="1" s="1"/>
  <c r="H1113" i="1"/>
  <c r="D1113" i="1"/>
  <c r="C1113" i="1"/>
  <c r="D1112" i="1"/>
  <c r="C1112" i="1"/>
  <c r="G1112" i="1" s="1"/>
  <c r="D1111" i="1"/>
  <c r="C1111" i="1"/>
  <c r="G1111" i="1" s="1"/>
  <c r="H1110" i="1"/>
  <c r="D1110" i="1"/>
  <c r="C1110" i="1"/>
  <c r="G1110" i="1" s="1"/>
  <c r="H1109" i="1"/>
  <c r="D1109" i="1"/>
  <c r="C1109" i="1"/>
  <c r="G1109" i="1" s="1"/>
  <c r="D1108" i="1"/>
  <c r="C1108" i="1"/>
  <c r="G1108" i="1" s="1"/>
  <c r="D1107" i="1"/>
  <c r="C1107" i="1"/>
  <c r="G1107" i="1" s="1"/>
  <c r="H1106" i="1"/>
  <c r="D1106" i="1"/>
  <c r="C1106" i="1"/>
  <c r="G1106" i="1" s="1"/>
  <c r="H1105" i="1"/>
  <c r="D1105" i="1"/>
  <c r="C1105" i="1"/>
  <c r="G1105" i="1" s="1"/>
  <c r="D1104" i="1"/>
  <c r="C1104" i="1"/>
  <c r="G1104" i="1" s="1"/>
  <c r="D1103" i="1"/>
  <c r="C1103" i="1"/>
  <c r="G1103" i="1" s="1"/>
  <c r="H1102" i="1"/>
  <c r="D1102" i="1"/>
  <c r="C1102" i="1"/>
  <c r="G1102" i="1" s="1"/>
  <c r="H1101" i="1"/>
  <c r="D1101" i="1"/>
  <c r="C1101" i="1"/>
  <c r="G1101" i="1" s="1"/>
  <c r="D1100" i="1"/>
  <c r="C1100" i="1"/>
  <c r="G1100" i="1" s="1"/>
  <c r="D1099" i="1"/>
  <c r="C1099" i="1"/>
  <c r="G1099" i="1" s="1"/>
  <c r="H1098" i="1"/>
  <c r="D1098" i="1"/>
  <c r="C1098" i="1"/>
  <c r="G1098" i="1" s="1"/>
  <c r="H1097" i="1"/>
  <c r="D1097" i="1"/>
  <c r="C1097" i="1"/>
  <c r="G1097" i="1" s="1"/>
  <c r="D1096" i="1"/>
  <c r="D1095" i="1"/>
  <c r="C1095" i="1"/>
  <c r="G1095" i="1" s="1"/>
  <c r="H1094" i="1"/>
  <c r="D1094" i="1"/>
  <c r="C1094" i="1"/>
  <c r="G1094" i="1" s="1"/>
  <c r="H1093" i="1"/>
  <c r="D1093" i="1"/>
  <c r="C1093" i="1"/>
  <c r="G1093" i="1" s="1"/>
  <c r="D1092" i="1"/>
  <c r="C1092" i="1"/>
  <c r="G1092" i="1" s="1"/>
  <c r="D1091" i="1"/>
  <c r="C1091" i="1"/>
  <c r="G1091" i="1" s="1"/>
  <c r="H1090" i="1"/>
  <c r="D1090" i="1"/>
  <c r="C1090" i="1"/>
  <c r="G1090" i="1" s="1"/>
  <c r="H1089" i="1"/>
  <c r="D1089" i="1"/>
  <c r="C1089" i="1"/>
  <c r="G1089" i="1" s="1"/>
  <c r="D1088" i="1"/>
  <c r="C1088" i="1"/>
  <c r="G1088" i="1" s="1"/>
  <c r="D1087" i="1"/>
  <c r="C1087" i="1"/>
  <c r="G1087" i="1" s="1"/>
  <c r="H1086" i="1"/>
  <c r="D1086" i="1"/>
  <c r="C1086" i="1"/>
  <c r="G1086" i="1" s="1"/>
  <c r="H1085" i="1"/>
  <c r="D1085" i="1"/>
  <c r="C1085" i="1"/>
  <c r="G1085" i="1" s="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C1076" i="1"/>
  <c r="G1076" i="1" s="1"/>
  <c r="D1075" i="1"/>
  <c r="C1075" i="1"/>
  <c r="G1075" i="1" s="1"/>
  <c r="H1074" i="1"/>
  <c r="D1074" i="1"/>
  <c r="C1074" i="1"/>
  <c r="G1074" i="1" s="1"/>
  <c r="H1073" i="1"/>
  <c r="D1073" i="1"/>
  <c r="C1073" i="1"/>
  <c r="G1073" i="1" s="1"/>
  <c r="D1072" i="1"/>
  <c r="C1072" i="1"/>
  <c r="G1072" i="1" s="1"/>
  <c r="D1071" i="1"/>
  <c r="C1071" i="1"/>
  <c r="G1071" i="1" s="1"/>
  <c r="H1070" i="1"/>
  <c r="D1070" i="1"/>
  <c r="C1070" i="1"/>
  <c r="G1070" i="1" s="1"/>
  <c r="H1069" i="1"/>
  <c r="D1069" i="1"/>
  <c r="C1069" i="1"/>
  <c r="G1069" i="1" s="1"/>
  <c r="D1068" i="1"/>
  <c r="C1068" i="1"/>
  <c r="G1068" i="1" s="1"/>
  <c r="D1067" i="1"/>
  <c r="C1067" i="1"/>
  <c r="G1067" i="1" s="1"/>
  <c r="H1066" i="1"/>
  <c r="D1066" i="1"/>
  <c r="C1066" i="1"/>
  <c r="G1066" i="1" s="1"/>
  <c r="C1065" i="1"/>
  <c r="D1064" i="1"/>
  <c r="C1064" i="1"/>
  <c r="H1063" i="1"/>
  <c r="D1063" i="1"/>
  <c r="C1063" i="1"/>
  <c r="G1063" i="1" s="1"/>
  <c r="H1062" i="1"/>
  <c r="D1062" i="1"/>
  <c r="C1062" i="1"/>
  <c r="G1062" i="1" s="1"/>
  <c r="D1061" i="1"/>
  <c r="C1061" i="1"/>
  <c r="D1060" i="1"/>
  <c r="C1060" i="1"/>
  <c r="G1060" i="1" s="1"/>
  <c r="H1059" i="1"/>
  <c r="D1059" i="1"/>
  <c r="C1059" i="1"/>
  <c r="G1059" i="1" s="1"/>
  <c r="H1058" i="1"/>
  <c r="D1058" i="1"/>
  <c r="C1058" i="1"/>
  <c r="G1058" i="1" s="1"/>
  <c r="D1057" i="1"/>
  <c r="C1057" i="1"/>
  <c r="G1057" i="1" s="1"/>
  <c r="D1056" i="1"/>
  <c r="C1056" i="1"/>
  <c r="H1055" i="1"/>
  <c r="D1055" i="1"/>
  <c r="C1055" i="1"/>
  <c r="G1055" i="1" s="1"/>
  <c r="D1054" i="1"/>
  <c r="H1054" i="1" s="1"/>
  <c r="C1054" i="1"/>
  <c r="G1054" i="1" s="1"/>
  <c r="D1053" i="1"/>
  <c r="C1053" i="1"/>
  <c r="G1053" i="1" s="1"/>
  <c r="D1052" i="1"/>
  <c r="C1052" i="1"/>
  <c r="H1051" i="1"/>
  <c r="D1051" i="1"/>
  <c r="C1051" i="1"/>
  <c r="G1051" i="1" s="1"/>
  <c r="D1050" i="1"/>
  <c r="H1050" i="1" s="1"/>
  <c r="C1050" i="1"/>
  <c r="D1049" i="1"/>
  <c r="C1049" i="1"/>
  <c r="G1049" i="1" s="1"/>
  <c r="D1048" i="1"/>
  <c r="D1045" i="1"/>
  <c r="C1045" i="1"/>
  <c r="G1045" i="1" s="1"/>
  <c r="H1044" i="1"/>
  <c r="D1044" i="1"/>
  <c r="C1044" i="1"/>
  <c r="G1044" i="1" s="1"/>
  <c r="H1043" i="1"/>
  <c r="D1043" i="1"/>
  <c r="C1043" i="1"/>
  <c r="G1043" i="1" s="1"/>
  <c r="D1042" i="1"/>
  <c r="C1042" i="1"/>
  <c r="G1042" i="1" s="1"/>
  <c r="D1041" i="1"/>
  <c r="C1041" i="1"/>
  <c r="G1041" i="1" s="1"/>
  <c r="H1040" i="1"/>
  <c r="D1040" i="1"/>
  <c r="C1040" i="1"/>
  <c r="G1040" i="1" s="1"/>
  <c r="H1039" i="1"/>
  <c r="D1039" i="1"/>
  <c r="C1039" i="1"/>
  <c r="G1039" i="1" s="1"/>
  <c r="D1038" i="1"/>
  <c r="C1038" i="1"/>
  <c r="G1038" i="1" s="1"/>
  <c r="D1037" i="1"/>
  <c r="C1037" i="1"/>
  <c r="G1037" i="1" s="1"/>
  <c r="H1036" i="1"/>
  <c r="D1036" i="1"/>
  <c r="C1036" i="1"/>
  <c r="G1036" i="1" s="1"/>
  <c r="D1035" i="1"/>
  <c r="H1035" i="1" s="1"/>
  <c r="C1035" i="1"/>
  <c r="D1034" i="1"/>
  <c r="C1034" i="1"/>
  <c r="D1033" i="1"/>
  <c r="C1033" i="1"/>
  <c r="H1032" i="1"/>
  <c r="D1032" i="1"/>
  <c r="C1032" i="1"/>
  <c r="G1032" i="1" s="1"/>
  <c r="D1031" i="1"/>
  <c r="H1031" i="1" s="1"/>
  <c r="C1031" i="1"/>
  <c r="C1030" i="1"/>
  <c r="D1029" i="1"/>
  <c r="C1029" i="1"/>
  <c r="G1029" i="1" s="1"/>
  <c r="D1028" i="1"/>
  <c r="H1028" i="1" s="1"/>
  <c r="C1028" i="1"/>
  <c r="G1028" i="1" s="1"/>
  <c r="D1027" i="1"/>
  <c r="H1027" i="1" s="1"/>
  <c r="C1027" i="1"/>
  <c r="D1026" i="1"/>
  <c r="C1026" i="1"/>
  <c r="D1025" i="1"/>
  <c r="C1025" i="1"/>
  <c r="H1024" i="1"/>
  <c r="D1024" i="1"/>
  <c r="C1024" i="1"/>
  <c r="G1024" i="1" s="1"/>
  <c r="C1023" i="1"/>
  <c r="D1022" i="1"/>
  <c r="C1022" i="1"/>
  <c r="G1022" i="1" s="1"/>
  <c r="D1021" i="1"/>
  <c r="C1021" i="1"/>
  <c r="G1021" i="1" s="1"/>
  <c r="H1020" i="1"/>
  <c r="D1020" i="1"/>
  <c r="C1020" i="1"/>
  <c r="G1020" i="1" s="1"/>
  <c r="H1019" i="1"/>
  <c r="D1019" i="1"/>
  <c r="C1019" i="1"/>
  <c r="G1019" i="1" s="1"/>
  <c r="D1018" i="1"/>
  <c r="C1018" i="1"/>
  <c r="G1018" i="1" s="1"/>
  <c r="D1017" i="1"/>
  <c r="C1017" i="1"/>
  <c r="H1016" i="1"/>
  <c r="D1016" i="1"/>
  <c r="C1016" i="1"/>
  <c r="G1016" i="1" s="1"/>
  <c r="D1015" i="1"/>
  <c r="H1015" i="1" s="1"/>
  <c r="C1015" i="1"/>
  <c r="D1014" i="1"/>
  <c r="C1014" i="1"/>
  <c r="G1014" i="1" s="1"/>
  <c r="D1013" i="1"/>
  <c r="C1013" i="1"/>
  <c r="D1012" i="1"/>
  <c r="H1012" i="1" s="1"/>
  <c r="C1012" i="1"/>
  <c r="H1011" i="1"/>
  <c r="D1011" i="1"/>
  <c r="C1011" i="1"/>
  <c r="G1011" i="1" s="1"/>
  <c r="D1010" i="1"/>
  <c r="C1010" i="1"/>
  <c r="D1009" i="1"/>
  <c r="C1009" i="1"/>
  <c r="G1009" i="1" s="1"/>
  <c r="D1008" i="1"/>
  <c r="H1008" i="1" s="1"/>
  <c r="C1008" i="1"/>
  <c r="G1008" i="1" s="1"/>
  <c r="C1007" i="1"/>
  <c r="D1006" i="1"/>
  <c r="C1006" i="1"/>
  <c r="G1006" i="1" s="1"/>
  <c r="D1005" i="1"/>
  <c r="C1005" i="1"/>
  <c r="G1005" i="1" s="1"/>
  <c r="H1004" i="1"/>
  <c r="D1004" i="1"/>
  <c r="C1004" i="1"/>
  <c r="G1004" i="1" s="1"/>
  <c r="H1003" i="1"/>
  <c r="D1003" i="1"/>
  <c r="C1003" i="1"/>
  <c r="G1003" i="1" s="1"/>
  <c r="D1002" i="1"/>
  <c r="C1002" i="1"/>
  <c r="D1001" i="1"/>
  <c r="C1001" i="1"/>
  <c r="H1000" i="1"/>
  <c r="D1000" i="1"/>
  <c r="C1000" i="1"/>
  <c r="G1000" i="1" s="1"/>
  <c r="D999" i="1"/>
  <c r="H999" i="1" s="1"/>
  <c r="C999" i="1"/>
  <c r="D998" i="1"/>
  <c r="C998" i="1"/>
  <c r="G998" i="1" s="1"/>
  <c r="D997" i="1"/>
  <c r="C997" i="1"/>
  <c r="H996" i="1"/>
  <c r="D996" i="1"/>
  <c r="C996" i="1"/>
  <c r="H995" i="1"/>
  <c r="D995" i="1"/>
  <c r="C995" i="1"/>
  <c r="G995" i="1" s="1"/>
  <c r="D994" i="1"/>
  <c r="C994" i="1"/>
  <c r="G994" i="1" s="1"/>
  <c r="D993" i="1"/>
  <c r="C993" i="1"/>
  <c r="H992" i="1"/>
  <c r="D992" i="1"/>
  <c r="C992" i="1"/>
  <c r="G992" i="1" s="1"/>
  <c r="D991" i="1"/>
  <c r="H991" i="1" s="1"/>
  <c r="C991" i="1"/>
  <c r="C990" i="1"/>
  <c r="D989" i="1"/>
  <c r="C989" i="1"/>
  <c r="H988" i="1"/>
  <c r="D988" i="1"/>
  <c r="C988" i="1"/>
  <c r="G988" i="1" s="1"/>
  <c r="H987" i="1"/>
  <c r="D987" i="1"/>
  <c r="C987" i="1"/>
  <c r="G987" i="1" s="1"/>
  <c r="D986" i="1"/>
  <c r="C986" i="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D812" i="1"/>
  <c r="C812" i="1"/>
  <c r="G812" i="1" s="1"/>
  <c r="D811" i="1"/>
  <c r="C811" i="1"/>
  <c r="G811" i="1" s="1"/>
  <c r="D810" i="1"/>
  <c r="C810" i="1"/>
  <c r="G810" i="1" s="1"/>
  <c r="H809" i="1"/>
  <c r="D809" i="1"/>
  <c r="C809" i="1"/>
  <c r="G809" i="1" s="1"/>
  <c r="H808" i="1"/>
  <c r="D808" i="1"/>
  <c r="C808" i="1"/>
  <c r="G808" i="1" s="1"/>
  <c r="D807" i="1"/>
  <c r="C807" i="1"/>
  <c r="G807" i="1" s="1"/>
  <c r="D806" i="1"/>
  <c r="C806" i="1"/>
  <c r="G806" i="1" s="1"/>
  <c r="H805" i="1"/>
  <c r="D805" i="1"/>
  <c r="C805" i="1"/>
  <c r="G805" i="1" s="1"/>
  <c r="H804" i="1"/>
  <c r="D804" i="1"/>
  <c r="C804" i="1"/>
  <c r="G804" i="1" s="1"/>
  <c r="D803" i="1"/>
  <c r="C803" i="1"/>
  <c r="G803" i="1" s="1"/>
  <c r="D802" i="1"/>
  <c r="C802" i="1"/>
  <c r="G802" i="1" s="1"/>
  <c r="H801" i="1"/>
  <c r="D801" i="1"/>
  <c r="C801" i="1"/>
  <c r="G801" i="1" s="1"/>
  <c r="H800" i="1"/>
  <c r="D800" i="1"/>
  <c r="C800" i="1"/>
  <c r="G800" i="1" s="1"/>
  <c r="D799" i="1"/>
  <c r="C799" i="1"/>
  <c r="G799" i="1" s="1"/>
  <c r="D798" i="1"/>
  <c r="C798" i="1"/>
  <c r="G798" i="1" s="1"/>
  <c r="H797" i="1"/>
  <c r="D797" i="1"/>
  <c r="C797" i="1"/>
  <c r="G797" i="1" s="1"/>
  <c r="H796" i="1"/>
  <c r="D796" i="1"/>
  <c r="C796" i="1"/>
  <c r="G796" i="1" s="1"/>
  <c r="D795" i="1"/>
  <c r="C795" i="1"/>
  <c r="G795" i="1" s="1"/>
  <c r="D794" i="1"/>
  <c r="C794" i="1"/>
  <c r="G794" i="1" s="1"/>
  <c r="H793" i="1"/>
  <c r="D793" i="1"/>
  <c r="C793" i="1"/>
  <c r="G793" i="1" s="1"/>
  <c r="H792" i="1"/>
  <c r="D792" i="1"/>
  <c r="C792" i="1"/>
  <c r="G792" i="1" s="1"/>
  <c r="D791" i="1"/>
  <c r="C791" i="1"/>
  <c r="G791" i="1" s="1"/>
  <c r="D790" i="1"/>
  <c r="C790" i="1"/>
  <c r="G790" i="1" s="1"/>
  <c r="H789" i="1"/>
  <c r="D789" i="1"/>
  <c r="C789" i="1"/>
  <c r="G789" i="1" s="1"/>
  <c r="H788" i="1"/>
  <c r="D788" i="1"/>
  <c r="C788" i="1"/>
  <c r="G788" i="1" s="1"/>
  <c r="D787" i="1"/>
  <c r="C787" i="1"/>
  <c r="G787" i="1" s="1"/>
  <c r="D786" i="1"/>
  <c r="C786" i="1"/>
  <c r="G786" i="1" s="1"/>
  <c r="H785" i="1"/>
  <c r="D785" i="1"/>
  <c r="C785" i="1"/>
  <c r="G785" i="1" s="1"/>
  <c r="H784" i="1"/>
  <c r="D784" i="1"/>
  <c r="C784" i="1"/>
  <c r="G784" i="1" s="1"/>
  <c r="D783" i="1"/>
  <c r="C783" i="1"/>
  <c r="G783" i="1" s="1"/>
  <c r="D782" i="1"/>
  <c r="C782" i="1"/>
  <c r="G782" i="1" s="1"/>
  <c r="H781" i="1"/>
  <c r="D781" i="1"/>
  <c r="C781" i="1"/>
  <c r="G781" i="1" s="1"/>
  <c r="H780" i="1"/>
  <c r="D780" i="1"/>
  <c r="C780" i="1"/>
  <c r="G780" i="1" s="1"/>
  <c r="D779" i="1"/>
  <c r="C779" i="1"/>
  <c r="G779" i="1" s="1"/>
  <c r="D778" i="1"/>
  <c r="C778" i="1"/>
  <c r="G778" i="1" s="1"/>
  <c r="H777" i="1"/>
  <c r="D777" i="1"/>
  <c r="C777" i="1"/>
  <c r="G777" i="1" s="1"/>
  <c r="H776" i="1"/>
  <c r="D776" i="1"/>
  <c r="C776" i="1"/>
  <c r="G776" i="1" s="1"/>
  <c r="D775" i="1"/>
  <c r="C775" i="1"/>
  <c r="G775" i="1" s="1"/>
  <c r="D774" i="1"/>
  <c r="C774" i="1"/>
  <c r="G774" i="1" s="1"/>
  <c r="H773" i="1"/>
  <c r="D773" i="1"/>
  <c r="C773" i="1"/>
  <c r="G773" i="1" s="1"/>
  <c r="H772" i="1"/>
  <c r="D772" i="1"/>
  <c r="C772" i="1"/>
  <c r="G772" i="1" s="1"/>
  <c r="D771" i="1"/>
  <c r="C771" i="1"/>
  <c r="G771" i="1" s="1"/>
  <c r="D770" i="1"/>
  <c r="C770" i="1"/>
  <c r="G770" i="1" s="1"/>
  <c r="H769" i="1"/>
  <c r="D769" i="1"/>
  <c r="C769" i="1"/>
  <c r="G769" i="1" s="1"/>
  <c r="H768" i="1"/>
  <c r="D768" i="1"/>
  <c r="C768" i="1"/>
  <c r="G768" i="1" s="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H737" i="1"/>
  <c r="D737" i="1"/>
  <c r="C737" i="1"/>
  <c r="G737" i="1" s="1"/>
  <c r="H736" i="1"/>
  <c r="D736" i="1"/>
  <c r="C736" i="1"/>
  <c r="G736" i="1" s="1"/>
  <c r="D735" i="1"/>
  <c r="C735" i="1"/>
  <c r="G735" i="1" s="1"/>
  <c r="D734" i="1"/>
  <c r="C734" i="1"/>
  <c r="G734" i="1" s="1"/>
  <c r="H733" i="1"/>
  <c r="D733" i="1"/>
  <c r="C733" i="1"/>
  <c r="G733" i="1" s="1"/>
  <c r="H732" i="1"/>
  <c r="D732" i="1"/>
  <c r="C732" i="1"/>
  <c r="G732" i="1" s="1"/>
  <c r="D731" i="1"/>
  <c r="C731" i="1"/>
  <c r="G731" i="1" s="1"/>
  <c r="D730" i="1"/>
  <c r="C730" i="1"/>
  <c r="G730" i="1" s="1"/>
  <c r="H729" i="1"/>
  <c r="D729" i="1"/>
  <c r="C729" i="1"/>
  <c r="G729" i="1" s="1"/>
  <c r="H728" i="1"/>
  <c r="D728" i="1"/>
  <c r="C728" i="1"/>
  <c r="G728" i="1" s="1"/>
  <c r="D727" i="1"/>
  <c r="C727" i="1"/>
  <c r="G727" i="1" s="1"/>
  <c r="D726" i="1"/>
  <c r="C726" i="1"/>
  <c r="G726" i="1" s="1"/>
  <c r="H725" i="1"/>
  <c r="D725" i="1"/>
  <c r="C725" i="1"/>
  <c r="G725" i="1" s="1"/>
  <c r="H724" i="1"/>
  <c r="D724" i="1"/>
  <c r="C724" i="1"/>
  <c r="G724" i="1" s="1"/>
  <c r="D723" i="1"/>
  <c r="C723" i="1"/>
  <c r="G723" i="1" s="1"/>
  <c r="D722" i="1"/>
  <c r="C722" i="1"/>
  <c r="G722" i="1" s="1"/>
  <c r="H721" i="1"/>
  <c r="D721" i="1"/>
  <c r="C721" i="1"/>
  <c r="G721" i="1" s="1"/>
  <c r="H720" i="1"/>
  <c r="D720" i="1"/>
  <c r="C720" i="1"/>
  <c r="G720" i="1" s="1"/>
  <c r="D719" i="1"/>
  <c r="C719" i="1"/>
  <c r="G719" i="1" s="1"/>
  <c r="D718" i="1"/>
  <c r="C718" i="1"/>
  <c r="G718" i="1" s="1"/>
  <c r="H717" i="1"/>
  <c r="D717" i="1"/>
  <c r="C717" i="1"/>
  <c r="G717" i="1" s="1"/>
  <c r="H716" i="1"/>
  <c r="D716" i="1"/>
  <c r="C716" i="1"/>
  <c r="G716" i="1" s="1"/>
  <c r="D715" i="1"/>
  <c r="C715" i="1"/>
  <c r="G715" i="1" s="1"/>
  <c r="D714" i="1"/>
  <c r="C714" i="1"/>
  <c r="G714" i="1" s="1"/>
  <c r="H713" i="1"/>
  <c r="D713" i="1"/>
  <c r="C713" i="1"/>
  <c r="G713" i="1" s="1"/>
  <c r="H712" i="1"/>
  <c r="D712" i="1"/>
  <c r="C712" i="1"/>
  <c r="G712" i="1" s="1"/>
  <c r="D711" i="1"/>
  <c r="C711" i="1"/>
  <c r="D710" i="1"/>
  <c r="C710" i="1"/>
  <c r="G710" i="1" s="1"/>
  <c r="H709" i="1"/>
  <c r="D709" i="1"/>
  <c r="C709" i="1"/>
  <c r="G709" i="1" s="1"/>
  <c r="H708" i="1"/>
  <c r="D708" i="1"/>
  <c r="C708" i="1"/>
  <c r="G708" i="1" s="1"/>
  <c r="D707" i="1"/>
  <c r="C707" i="1"/>
  <c r="G707" i="1" s="1"/>
  <c r="D706" i="1"/>
  <c r="C706" i="1"/>
  <c r="G706" i="1" s="1"/>
  <c r="D705" i="1"/>
  <c r="H705" i="1" s="1"/>
  <c r="C705" i="1"/>
  <c r="H704" i="1"/>
  <c r="D704" i="1"/>
  <c r="C704" i="1"/>
  <c r="G704" i="1" s="1"/>
  <c r="D703" i="1"/>
  <c r="C703" i="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G695" i="1" s="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H677" i="1"/>
  <c r="D677" i="1"/>
  <c r="C677" i="1"/>
  <c r="G677" i="1" s="1"/>
  <c r="H676" i="1"/>
  <c r="D676" i="1"/>
  <c r="C676" i="1"/>
  <c r="G676" i="1" s="1"/>
  <c r="D675" i="1"/>
  <c r="C675" i="1"/>
  <c r="G675" i="1" s="1"/>
  <c r="D674" i="1"/>
  <c r="C674" i="1"/>
  <c r="G674" i="1" s="1"/>
  <c r="H673" i="1"/>
  <c r="D673" i="1"/>
  <c r="C673" i="1"/>
  <c r="G673" i="1" s="1"/>
  <c r="H672" i="1"/>
  <c r="D672" i="1"/>
  <c r="C672" i="1"/>
  <c r="G672" i="1" s="1"/>
  <c r="D671" i="1"/>
  <c r="C671" i="1"/>
  <c r="G671" i="1" s="1"/>
  <c r="D670" i="1"/>
  <c r="C670" i="1"/>
  <c r="G670" i="1" s="1"/>
  <c r="D669" i="1"/>
  <c r="H669" i="1" s="1"/>
  <c r="C669" i="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H649" i="1"/>
  <c r="D649" i="1"/>
  <c r="C649" i="1"/>
  <c r="G649" i="1" s="1"/>
  <c r="H648" i="1"/>
  <c r="D648" i="1"/>
  <c r="C648" i="1"/>
  <c r="G648" i="1" s="1"/>
  <c r="D647" i="1"/>
  <c r="C647" i="1"/>
  <c r="D646" i="1"/>
  <c r="C646" i="1"/>
  <c r="G646" i="1" s="1"/>
  <c r="H645" i="1"/>
  <c r="D645" i="1"/>
  <c r="C645" i="1"/>
  <c r="D644" i="1"/>
  <c r="H644" i="1" s="1"/>
  <c r="C644" i="1"/>
  <c r="D643" i="1"/>
  <c r="C643" i="1"/>
  <c r="G643" i="1" s="1"/>
  <c r="D642" i="1"/>
  <c r="C642" i="1"/>
  <c r="D641" i="1"/>
  <c r="H641" i="1" s="1"/>
  <c r="C641" i="1"/>
  <c r="D632" i="1"/>
  <c r="C632" i="1"/>
  <c r="H631" i="1"/>
  <c r="D631" i="1"/>
  <c r="C631" i="1"/>
  <c r="G631"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D588" i="1"/>
  <c r="H588" i="1" s="1"/>
  <c r="C588" i="1"/>
  <c r="D586" i="1"/>
  <c r="C586" i="1"/>
  <c r="G586" i="1" s="1"/>
  <c r="H585" i="1"/>
  <c r="D585" i="1"/>
  <c r="C585" i="1"/>
  <c r="G585" i="1" s="1"/>
  <c r="D584" i="1"/>
  <c r="H584" i="1" s="1"/>
  <c r="C584" i="1"/>
  <c r="D583" i="1"/>
  <c r="C583" i="1"/>
  <c r="G583" i="1" s="1"/>
  <c r="D582" i="1"/>
  <c r="C582" i="1"/>
  <c r="G582" i="1" s="1"/>
  <c r="H581" i="1"/>
  <c r="D581" i="1"/>
  <c r="C581" i="1"/>
  <c r="G581" i="1" s="1"/>
  <c r="D580" i="1"/>
  <c r="H580" i="1" s="1"/>
  <c r="C580" i="1"/>
  <c r="D579" i="1"/>
  <c r="C579" i="1"/>
  <c r="D578" i="1"/>
  <c r="C578" i="1"/>
  <c r="G578" i="1" s="1"/>
  <c r="H577" i="1"/>
  <c r="D577" i="1"/>
  <c r="C577" i="1"/>
  <c r="G577" i="1" s="1"/>
  <c r="D576" i="1"/>
  <c r="H576" i="1" s="1"/>
  <c r="C576" i="1"/>
  <c r="D575" i="1"/>
  <c r="C575" i="1"/>
  <c r="G575" i="1" s="1"/>
  <c r="H573" i="1"/>
  <c r="D573" i="1"/>
  <c r="C573" i="1"/>
  <c r="G573" i="1" s="1"/>
  <c r="D572" i="1"/>
  <c r="H572" i="1" s="1"/>
  <c r="C572" i="1"/>
  <c r="D571" i="1"/>
  <c r="C571" i="1"/>
  <c r="G571" i="1" s="1"/>
  <c r="D570" i="1"/>
  <c r="C570" i="1"/>
  <c r="G570" i="1" s="1"/>
  <c r="H569" i="1"/>
  <c r="D569" i="1"/>
  <c r="C569" i="1"/>
  <c r="G569" i="1" s="1"/>
  <c r="D568" i="1"/>
  <c r="H568" i="1" s="1"/>
  <c r="C568" i="1"/>
  <c r="D567" i="1"/>
  <c r="C567" i="1"/>
  <c r="G567" i="1" s="1"/>
  <c r="D566" i="1"/>
  <c r="C566" i="1"/>
  <c r="G566" i="1" s="1"/>
  <c r="H565" i="1"/>
  <c r="D565" i="1"/>
  <c r="C565" i="1"/>
  <c r="G565" i="1" s="1"/>
  <c r="D564" i="1"/>
  <c r="H564" i="1" s="1"/>
  <c r="C564" i="1"/>
  <c r="D563" i="1"/>
  <c r="C563" i="1"/>
  <c r="G563" i="1" s="1"/>
  <c r="D562" i="1"/>
  <c r="C562" i="1"/>
  <c r="G562" i="1" s="1"/>
  <c r="H561" i="1"/>
  <c r="D561" i="1"/>
  <c r="C561" i="1"/>
  <c r="G561" i="1" s="1"/>
  <c r="D560" i="1"/>
  <c r="H560" i="1" s="1"/>
  <c r="C560" i="1"/>
  <c r="D559" i="1"/>
  <c r="C559" i="1"/>
  <c r="G559" i="1" s="1"/>
  <c r="D558" i="1"/>
  <c r="C558" i="1"/>
  <c r="G558" i="1" s="1"/>
  <c r="H557" i="1"/>
  <c r="D557" i="1"/>
  <c r="C557" i="1"/>
  <c r="G557" i="1" s="1"/>
  <c r="D556" i="1"/>
  <c r="H556" i="1" s="1"/>
  <c r="C556" i="1"/>
  <c r="D555" i="1"/>
  <c r="C555" i="1"/>
  <c r="G555" i="1" s="1"/>
  <c r="D554" i="1"/>
  <c r="C554" i="1"/>
  <c r="G554" i="1" s="1"/>
  <c r="H553" i="1"/>
  <c r="D553" i="1"/>
  <c r="C553" i="1"/>
  <c r="G553" i="1" s="1"/>
  <c r="D552" i="1"/>
  <c r="H552" i="1" s="1"/>
  <c r="C552" i="1"/>
  <c r="D551" i="1"/>
  <c r="C551" i="1"/>
  <c r="G551" i="1" s="1"/>
  <c r="D550" i="1"/>
  <c r="C550" i="1"/>
  <c r="G550" i="1" s="1"/>
  <c r="H549" i="1"/>
  <c r="D549" i="1"/>
  <c r="C549" i="1"/>
  <c r="G549" i="1" s="1"/>
  <c r="D548" i="1"/>
  <c r="H548" i="1" s="1"/>
  <c r="C548" i="1"/>
  <c r="D547" i="1"/>
  <c r="C547" i="1"/>
  <c r="G547" i="1" s="1"/>
  <c r="D546" i="1"/>
  <c r="C546" i="1"/>
  <c r="G546" i="1" s="1"/>
  <c r="H545" i="1"/>
  <c r="D545" i="1"/>
  <c r="C545" i="1"/>
  <c r="G545" i="1" s="1"/>
  <c r="D544" i="1"/>
  <c r="H544" i="1" s="1"/>
  <c r="C544" i="1"/>
  <c r="D543" i="1"/>
  <c r="C543" i="1"/>
  <c r="G543" i="1" s="1"/>
  <c r="D542" i="1"/>
  <c r="C542" i="1"/>
  <c r="G542" i="1" s="1"/>
  <c r="H541" i="1"/>
  <c r="D541" i="1"/>
  <c r="C541" i="1"/>
  <c r="G541" i="1" s="1"/>
  <c r="D540" i="1"/>
  <c r="H540" i="1" s="1"/>
  <c r="C540" i="1"/>
  <c r="D539" i="1"/>
  <c r="C539" i="1"/>
  <c r="G539" i="1" s="1"/>
  <c r="D538" i="1"/>
  <c r="C538" i="1"/>
  <c r="G538" i="1" s="1"/>
  <c r="H537" i="1"/>
  <c r="D537" i="1"/>
  <c r="C537" i="1"/>
  <c r="G537" i="1" s="1"/>
  <c r="D536" i="1"/>
  <c r="H536" i="1" s="1"/>
  <c r="C536" i="1"/>
  <c r="D535" i="1"/>
  <c r="C535" i="1"/>
  <c r="G535" i="1" s="1"/>
  <c r="D534" i="1"/>
  <c r="C534" i="1"/>
  <c r="G534" i="1" s="1"/>
  <c r="H533" i="1"/>
  <c r="D533" i="1"/>
  <c r="C533" i="1"/>
  <c r="G533" i="1" s="1"/>
  <c r="D532" i="1"/>
  <c r="H532" i="1" s="1"/>
  <c r="C532" i="1"/>
  <c r="D531" i="1"/>
  <c r="C531" i="1"/>
  <c r="G531" i="1" s="1"/>
  <c r="D530" i="1"/>
  <c r="C530" i="1"/>
  <c r="G530" i="1" s="1"/>
  <c r="H529" i="1"/>
  <c r="D529" i="1"/>
  <c r="C529" i="1"/>
  <c r="G529" i="1" s="1"/>
  <c r="D528" i="1"/>
  <c r="H528" i="1" s="1"/>
  <c r="C528" i="1"/>
  <c r="D527" i="1"/>
  <c r="C527" i="1"/>
  <c r="G527" i="1" s="1"/>
  <c r="D526" i="1"/>
  <c r="C526" i="1"/>
  <c r="G526" i="1" s="1"/>
  <c r="H525" i="1"/>
  <c r="D525" i="1"/>
  <c r="C525" i="1"/>
  <c r="G525" i="1" s="1"/>
  <c r="H524" i="1"/>
  <c r="D524" i="1"/>
  <c r="C524" i="1"/>
  <c r="G524" i="1" s="1"/>
  <c r="D523" i="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D452" i="1"/>
  <c r="H452" i="1" s="1"/>
  <c r="C452" i="1"/>
  <c r="H451" i="1"/>
  <c r="D451" i="1"/>
  <c r="C451" i="1"/>
  <c r="G451" i="1" s="1"/>
  <c r="H450" i="1"/>
  <c r="D450" i="1"/>
  <c r="C450" i="1"/>
  <c r="G450" i="1" s="1"/>
  <c r="H449" i="1"/>
  <c r="D449" i="1"/>
  <c r="C449" i="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H415" i="1"/>
  <c r="D415" i="1"/>
  <c r="C415" i="1"/>
  <c r="G415" i="1" s="1"/>
  <c r="D413" i="1"/>
  <c r="H413" i="1" s="1"/>
  <c r="C413" i="1"/>
  <c r="D412" i="1"/>
  <c r="H412" i="1" s="1"/>
  <c r="C412" i="1"/>
  <c r="C411" i="1"/>
  <c r="H406" i="1"/>
  <c r="D406" i="1"/>
  <c r="C406" i="1"/>
  <c r="D405" i="1"/>
  <c r="H405" i="1" s="1"/>
  <c r="C405" i="1"/>
  <c r="H404" i="1"/>
  <c r="D404" i="1"/>
  <c r="C404" i="1"/>
  <c r="G404" i="1" s="1"/>
  <c r="H401" i="1"/>
  <c r="D401" i="1"/>
  <c r="C401" i="1"/>
  <c r="G401" i="1" s="1"/>
  <c r="H400" i="1"/>
  <c r="D400" i="1"/>
  <c r="C400" i="1"/>
  <c r="G400" i="1" s="1"/>
  <c r="H399" i="1"/>
  <c r="D399" i="1"/>
  <c r="C399" i="1"/>
  <c r="G399" i="1" s="1"/>
  <c r="D398" i="1"/>
  <c r="H398" i="1" s="1"/>
  <c r="C398" i="1"/>
  <c r="D397" i="1"/>
  <c r="H397" i="1" s="1"/>
  <c r="C397" i="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D388" i="1"/>
  <c r="H388" i="1" s="1"/>
  <c r="C388" i="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D379" i="1"/>
  <c r="H379" i="1" s="1"/>
  <c r="C379" i="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D371" i="1"/>
  <c r="H371" i="1" s="1"/>
  <c r="C371" i="1"/>
  <c r="H370" i="1"/>
  <c r="D370" i="1"/>
  <c r="C370" i="1"/>
  <c r="G370" i="1" s="1"/>
  <c r="D369" i="1"/>
  <c r="H369" i="1" s="1"/>
  <c r="C369" i="1"/>
  <c r="D368" i="1"/>
  <c r="H368" i="1" s="1"/>
  <c r="C368" i="1"/>
  <c r="D367" i="1"/>
  <c r="H367" i="1" s="1"/>
  <c r="C367" i="1"/>
  <c r="H366" i="1"/>
  <c r="D366" i="1"/>
  <c r="C366" i="1"/>
  <c r="G366" i="1" s="1"/>
  <c r="D365" i="1"/>
  <c r="H365" i="1" s="1"/>
  <c r="C365" i="1"/>
  <c r="D364" i="1"/>
  <c r="H364" i="1" s="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D355" i="1"/>
  <c r="H355" i="1" s="1"/>
  <c r="C355" i="1"/>
  <c r="H354" i="1"/>
  <c r="D354" i="1"/>
  <c r="C354" i="1"/>
  <c r="H353" i="1"/>
  <c r="D353" i="1"/>
  <c r="C353" i="1"/>
  <c r="G353" i="1" s="1"/>
  <c r="H352" i="1"/>
  <c r="D352" i="1"/>
  <c r="C352" i="1"/>
  <c r="G352" i="1" s="1"/>
  <c r="H351" i="1"/>
  <c r="D351" i="1"/>
  <c r="C351" i="1"/>
  <c r="H350" i="1"/>
  <c r="D350" i="1"/>
  <c r="C350" i="1"/>
  <c r="G350" i="1" s="1"/>
  <c r="H349" i="1"/>
  <c r="D349" i="1"/>
  <c r="C349" i="1"/>
  <c r="G349" i="1" s="1"/>
  <c r="H348" i="1"/>
  <c r="D348" i="1"/>
  <c r="C348" i="1"/>
  <c r="G348" i="1" s="1"/>
  <c r="H347" i="1"/>
  <c r="D347" i="1"/>
  <c r="C347" i="1"/>
  <c r="G347" i="1" s="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D313" i="1"/>
  <c r="H313" i="1" s="1"/>
  <c r="C313" i="1"/>
  <c r="D312" i="1"/>
  <c r="H312" i="1" s="1"/>
  <c r="C312" i="1"/>
  <c r="H311" i="1"/>
  <c r="D311" i="1"/>
  <c r="C311" i="1"/>
  <c r="G311" i="1" s="1"/>
  <c r="H310" i="1"/>
  <c r="D310" i="1"/>
  <c r="C310" i="1"/>
  <c r="G310" i="1" s="1"/>
  <c r="H309" i="1"/>
  <c r="D309" i="1"/>
  <c r="C309" i="1"/>
  <c r="G309" i="1" s="1"/>
  <c r="D308" i="1"/>
  <c r="H308" i="1" s="1"/>
  <c r="C308" i="1"/>
  <c r="D307" i="1"/>
  <c r="H307" i="1" s="1"/>
  <c r="C307"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H296" i="1"/>
  <c r="D296" i="1"/>
  <c r="C296" i="1"/>
  <c r="G296" i="1" s="1"/>
  <c r="H295" i="1"/>
  <c r="D295" i="1"/>
  <c r="C295" i="1"/>
  <c r="G295" i="1" s="1"/>
  <c r="H294" i="1"/>
  <c r="D294" i="1"/>
  <c r="C294" i="1"/>
  <c r="G294" i="1" s="1"/>
  <c r="H292" i="1"/>
  <c r="D292" i="1"/>
  <c r="C292" i="1"/>
  <c r="G292" i="1" s="1"/>
  <c r="D291" i="1"/>
  <c r="H291" i="1" s="1"/>
  <c r="C291" i="1"/>
  <c r="G291" i="1" s="1"/>
  <c r="D290" i="1"/>
  <c r="H290" i="1" s="1"/>
  <c r="C290" i="1"/>
  <c r="G290" i="1" s="1"/>
  <c r="D289" i="1"/>
  <c r="H289" i="1" s="1"/>
  <c r="C289" i="1"/>
  <c r="H288" i="1"/>
  <c r="D288" i="1"/>
  <c r="C288" i="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D262" i="1"/>
  <c r="H262" i="1" s="1"/>
  <c r="C262" i="1"/>
  <c r="D261" i="1"/>
  <c r="H261" i="1" s="1"/>
  <c r="C261" i="1"/>
  <c r="D260" i="1"/>
  <c r="H260" i="1" s="1"/>
  <c r="C260" i="1"/>
  <c r="C259" i="1"/>
  <c r="H258" i="1"/>
  <c r="D258" i="1"/>
  <c r="C258" i="1"/>
  <c r="G258" i="1" s="1"/>
  <c r="H257" i="1"/>
  <c r="D257" i="1"/>
  <c r="C257" i="1"/>
  <c r="G257" i="1" s="1"/>
  <c r="D256" i="1"/>
  <c r="H256" i="1" s="1"/>
  <c r="C256" i="1"/>
  <c r="G256" i="1" s="1"/>
  <c r="D255" i="1"/>
  <c r="H255" i="1" s="1"/>
  <c r="C255" i="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D244" i="1"/>
  <c r="H244" i="1" s="1"/>
  <c r="C244" i="1"/>
  <c r="D243" i="1"/>
  <c r="H243" i="1" s="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20" i="1" s="1"/>
  <c r="C220" i="1"/>
  <c r="D219" i="1"/>
  <c r="H219" i="1" s="1"/>
  <c r="C219" i="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D209" i="1"/>
  <c r="H209" i="1" s="1"/>
  <c r="C209" i="1"/>
  <c r="D208" i="1"/>
  <c r="H208" i="1" s="1"/>
  <c r="C208" i="1"/>
  <c r="D207" i="1"/>
  <c r="H207" i="1" s="1"/>
  <c r="C207" i="1"/>
  <c r="D206" i="1"/>
  <c r="H206" i="1" s="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1" i="1"/>
  <c r="H191" i="1" s="1"/>
  <c r="C191" i="1"/>
  <c r="D190" i="1"/>
  <c r="H190" i="1" s="1"/>
  <c r="C190" i="1"/>
  <c r="D189" i="1"/>
  <c r="H189" i="1" s="1"/>
  <c r="C189" i="1"/>
  <c r="D188" i="1"/>
  <c r="H188" i="1" s="1"/>
  <c r="C188" i="1"/>
  <c r="D187" i="1"/>
  <c r="H187" i="1" s="1"/>
  <c r="C187" i="1"/>
  <c r="H186" i="1"/>
  <c r="D186" i="1"/>
  <c r="C186" i="1"/>
  <c r="G186" i="1" s="1"/>
  <c r="H185" i="1"/>
  <c r="D185" i="1"/>
  <c r="C185" i="1"/>
  <c r="G185" i="1" s="1"/>
  <c r="H184" i="1"/>
  <c r="D184" i="1"/>
  <c r="C184" i="1"/>
  <c r="D183" i="1"/>
  <c r="H183" i="1" s="1"/>
  <c r="C183" i="1"/>
  <c r="D182" i="1"/>
  <c r="H182" i="1" s="1"/>
  <c r="C182" i="1"/>
  <c r="D181" i="1"/>
  <c r="H181" i="1" s="1"/>
  <c r="C181" i="1"/>
  <c r="H180" i="1"/>
  <c r="D180" i="1"/>
  <c r="C180" i="1"/>
  <c r="G180" i="1" s="1"/>
  <c r="D179" i="1"/>
  <c r="H179" i="1" s="1"/>
  <c r="C179" i="1"/>
  <c r="G179" i="1" s="1"/>
  <c r="H178" i="1"/>
  <c r="D178" i="1"/>
  <c r="C178" i="1"/>
  <c r="G178" i="1" s="1"/>
  <c r="D177" i="1"/>
  <c r="H177" i="1" s="1"/>
  <c r="C177" i="1"/>
  <c r="D176" i="1"/>
  <c r="H176" i="1" s="1"/>
  <c r="C176" i="1"/>
  <c r="D175" i="1"/>
  <c r="H175" i="1" s="1"/>
  <c r="C175" i="1"/>
  <c r="D174" i="1"/>
  <c r="H174" i="1" s="1"/>
  <c r="C174" i="1"/>
  <c r="D173" i="1"/>
  <c r="H173" i="1" s="1"/>
  <c r="C173" i="1"/>
  <c r="D172" i="1"/>
  <c r="H172" i="1" s="1"/>
  <c r="C172" i="1"/>
  <c r="H171" i="1"/>
  <c r="D171" i="1"/>
  <c r="C171" i="1"/>
  <c r="G171" i="1" s="1"/>
  <c r="H170" i="1"/>
  <c r="D170" i="1"/>
  <c r="C170" i="1"/>
  <c r="G170" i="1" s="1"/>
  <c r="D169" i="1"/>
  <c r="H169" i="1" s="1"/>
  <c r="C169" i="1"/>
  <c r="D168" i="1"/>
  <c r="H168" i="1" s="1"/>
  <c r="C168" i="1"/>
  <c r="D167" i="1"/>
  <c r="H167" i="1" s="1"/>
  <c r="C167" i="1"/>
  <c r="D166" i="1"/>
  <c r="H166" i="1" s="1"/>
  <c r="C166" i="1"/>
  <c r="D165" i="1"/>
  <c r="H165" i="1" s="1"/>
  <c r="C165" i="1"/>
  <c r="D164" i="1"/>
  <c r="H164" i="1" s="1"/>
  <c r="C164" i="1"/>
  <c r="D163" i="1"/>
  <c r="H163" i="1" s="1"/>
  <c r="C163" i="1"/>
  <c r="H162" i="1"/>
  <c r="D162" i="1"/>
  <c r="C162" i="1"/>
  <c r="G162" i="1" s="1"/>
  <c r="D161" i="1"/>
  <c r="H161" i="1" s="1"/>
  <c r="C161" i="1"/>
  <c r="D160" i="1"/>
  <c r="H160" i="1" s="1"/>
  <c r="C160" i="1"/>
  <c r="D158" i="1"/>
  <c r="H158" i="1" s="1"/>
  <c r="C158" i="1"/>
  <c r="D157" i="1"/>
  <c r="H157" i="1" s="1"/>
  <c r="C157" i="1"/>
  <c r="H156" i="1"/>
  <c r="D156" i="1"/>
  <c r="C156" i="1"/>
  <c r="G156" i="1" s="1"/>
  <c r="D155" i="1"/>
  <c r="H155" i="1" s="1"/>
  <c r="C155" i="1"/>
  <c r="H154" i="1"/>
  <c r="D154" i="1"/>
  <c r="C154" i="1"/>
  <c r="G154" i="1" s="1"/>
  <c r="D153" i="1"/>
  <c r="C153" i="1"/>
  <c r="H152" i="1"/>
  <c r="D152" i="1"/>
  <c r="C152" i="1"/>
  <c r="G152" i="1" s="1"/>
  <c r="D151" i="1"/>
  <c r="C151" i="1"/>
  <c r="D150" i="1"/>
  <c r="H150" i="1" s="1"/>
  <c r="C150" i="1"/>
  <c r="D149" i="1"/>
  <c r="C149" i="1"/>
  <c r="D146" i="1"/>
  <c r="H146" i="1" s="1"/>
  <c r="C146" i="1"/>
  <c r="D145" i="1"/>
  <c r="H145" i="1" s="1"/>
  <c r="C145" i="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6" i="1" s="1"/>
  <c r="C136" i="1"/>
  <c r="D135" i="1"/>
  <c r="H134" i="1"/>
  <c r="D134" i="1"/>
  <c r="C134" i="1"/>
  <c r="G134" i="1" s="1"/>
  <c r="H133" i="1"/>
  <c r="D133" i="1"/>
  <c r="C133" i="1"/>
  <c r="G133" i="1" s="1"/>
  <c r="D132" i="1"/>
  <c r="H132" i="1" s="1"/>
  <c r="C132" i="1"/>
  <c r="D131" i="1"/>
  <c r="H131" i="1" s="1"/>
  <c r="C131" i="1"/>
  <c r="G131" i="1" s="1"/>
  <c r="D130" i="1"/>
  <c r="H130" i="1" s="1"/>
  <c r="C130" i="1"/>
  <c r="C129" i="1"/>
  <c r="H128" i="1"/>
  <c r="D128" i="1"/>
  <c r="C128" i="1"/>
  <c r="G128" i="1" s="1"/>
  <c r="H127" i="1"/>
  <c r="D127" i="1"/>
  <c r="C127" i="1"/>
  <c r="G127" i="1" s="1"/>
  <c r="D126" i="1"/>
  <c r="H126" i="1" s="1"/>
  <c r="C126" i="1"/>
  <c r="D125" i="1"/>
  <c r="H125" i="1" s="1"/>
  <c r="C125" i="1"/>
  <c r="D124" i="1"/>
  <c r="H124" i="1" s="1"/>
  <c r="C124" i="1"/>
  <c r="D123" i="1"/>
  <c r="H123" i="1" s="1"/>
  <c r="C123" i="1"/>
  <c r="D122" i="1"/>
  <c r="H122" i="1" s="1"/>
  <c r="C122" i="1"/>
  <c r="H121" i="1"/>
  <c r="D121" i="1"/>
  <c r="C121" i="1"/>
  <c r="D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D92" i="1"/>
  <c r="H92" i="1" s="1"/>
  <c r="C92" i="1"/>
  <c r="H91" i="1"/>
  <c r="D91" i="1"/>
  <c r="C91" i="1"/>
  <c r="G91" i="1" s="1"/>
  <c r="H90" i="1"/>
  <c r="D90" i="1"/>
  <c r="C90" i="1"/>
  <c r="G90" i="1" s="1"/>
  <c r="H89" i="1"/>
  <c r="D89" i="1"/>
  <c r="C89" i="1"/>
  <c r="G89" i="1" s="1"/>
  <c r="H88" i="1"/>
  <c r="D88" i="1"/>
  <c r="C88" i="1"/>
  <c r="G88" i="1" s="1"/>
  <c r="D87" i="1"/>
  <c r="H87" i="1" s="1"/>
  <c r="C87" i="1"/>
  <c r="H86" i="1"/>
  <c r="D86" i="1"/>
  <c r="C86" i="1"/>
  <c r="G86" i="1" s="1"/>
  <c r="H85" i="1"/>
  <c r="D85" i="1"/>
  <c r="C85" i="1"/>
  <c r="G85" i="1" s="1"/>
  <c r="H84" i="1"/>
  <c r="D84" i="1"/>
  <c r="C84" i="1"/>
  <c r="G84" i="1" s="1"/>
  <c r="H83" i="1"/>
  <c r="D83" i="1"/>
  <c r="C83" i="1"/>
  <c r="D82" i="1"/>
  <c r="H82" i="1" s="1"/>
  <c r="C82" i="1"/>
  <c r="D81" i="1"/>
  <c r="H81" i="1" s="1"/>
  <c r="C81" i="1"/>
  <c r="G81" i="1" s="1"/>
  <c r="H80" i="1"/>
  <c r="D80" i="1"/>
  <c r="C80" i="1"/>
  <c r="G80" i="1" s="1"/>
  <c r="H79" i="1"/>
  <c r="D79" i="1"/>
  <c r="C79" i="1"/>
  <c r="H77" i="1"/>
  <c r="D77" i="1"/>
  <c r="C77" i="1"/>
  <c r="G77" i="1" s="1"/>
  <c r="D76" i="1"/>
  <c r="H76" i="1" s="1"/>
  <c r="C76" i="1"/>
  <c r="D75" i="1"/>
  <c r="H75" i="1" s="1"/>
  <c r="C75" i="1"/>
  <c r="D74" i="1"/>
  <c r="H74" i="1" s="1"/>
  <c r="C74" i="1"/>
  <c r="D73" i="1"/>
  <c r="H73" i="1" s="1"/>
  <c r="C73" i="1"/>
  <c r="H72" i="1"/>
  <c r="D72" i="1"/>
  <c r="C72" i="1"/>
  <c r="G72" i="1" s="1"/>
  <c r="H71" i="1"/>
  <c r="D71" i="1"/>
  <c r="C71" i="1"/>
  <c r="G71" i="1" s="1"/>
  <c r="H70" i="1"/>
  <c r="D70" i="1"/>
  <c r="C70" i="1"/>
  <c r="G70" i="1" s="1"/>
  <c r="H69" i="1"/>
  <c r="D69" i="1"/>
  <c r="C69" i="1"/>
  <c r="G69" i="1" s="1"/>
  <c r="H68" i="1"/>
  <c r="D68" i="1"/>
  <c r="C68" i="1"/>
  <c r="G68" i="1" s="1"/>
  <c r="H67" i="1"/>
  <c r="D67" i="1"/>
  <c r="C67" i="1"/>
  <c r="G67" i="1" s="1"/>
  <c r="D66" i="1"/>
  <c r="H66" i="1" s="1"/>
  <c r="C66" i="1"/>
  <c r="D65" i="1"/>
  <c r="H65" i="1" s="1"/>
  <c r="C65" i="1"/>
  <c r="G65" i="1" s="1"/>
  <c r="C64"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D54" i="1"/>
  <c r="H54" i="1" s="1"/>
  <c r="C54" i="1"/>
  <c r="D53" i="1"/>
  <c r="H53" i="1" s="1"/>
  <c r="C53" i="1"/>
  <c r="H52" i="1"/>
  <c r="D52" i="1"/>
  <c r="C52" i="1"/>
  <c r="G52" i="1" s="1"/>
  <c r="D51" i="1"/>
  <c r="H51" i="1" s="1"/>
  <c r="C51" i="1"/>
  <c r="G51" i="1" s="1"/>
  <c r="H50" i="1"/>
  <c r="D50" i="1"/>
  <c r="C50" i="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D40" i="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F70" i="5" l="1"/>
  <c r="C1048" i="1"/>
  <c r="D378" i="1"/>
  <c r="H378" i="1" s="1"/>
  <c r="G378" i="1"/>
  <c r="G1035" i="1"/>
  <c r="F56" i="5"/>
  <c r="G1034" i="1"/>
  <c r="G1033" i="1"/>
  <c r="G1030" i="1"/>
  <c r="G1031" i="1"/>
  <c r="G996" i="1"/>
  <c r="G1012" i="1"/>
  <c r="D1007" i="1"/>
  <c r="H1007" i="1" s="1"/>
  <c r="G1027" i="1"/>
  <c r="G1026" i="1"/>
  <c r="G1025" i="1"/>
  <c r="G1023" i="1"/>
  <c r="F45" i="5"/>
  <c r="G1017" i="1"/>
  <c r="G1015" i="1"/>
  <c r="G1013" i="1"/>
  <c r="G1010" i="1"/>
  <c r="G1002" i="1"/>
  <c r="G1001" i="1"/>
  <c r="G997" i="1"/>
  <c r="G999" i="1"/>
  <c r="E12" i="5"/>
  <c r="D990" i="1" s="1"/>
  <c r="G990" i="1" s="1"/>
  <c r="G993" i="1"/>
  <c r="G991" i="1"/>
  <c r="F13" i="5"/>
  <c r="E7" i="5"/>
  <c r="D985" i="1" s="1"/>
  <c r="G989" i="1"/>
  <c r="G986" i="1"/>
  <c r="E295" i="9"/>
  <c r="B295" i="9" s="1"/>
  <c r="E299" i="9"/>
  <c r="B299" i="9" s="1"/>
  <c r="E302" i="9"/>
  <c r="G289" i="1"/>
  <c r="G405" i="1"/>
  <c r="H153" i="1"/>
  <c r="H149" i="1"/>
  <c r="H151" i="1"/>
  <c r="E298" i="4"/>
  <c r="D293" i="1" s="1"/>
  <c r="G632" i="1"/>
  <c r="D411" i="1"/>
  <c r="H411" i="1" s="1"/>
  <c r="E644" i="4"/>
  <c r="D638" i="1" s="1"/>
  <c r="E643" i="4"/>
  <c r="D637" i="1" s="1"/>
  <c r="G288" i="1"/>
  <c r="G412" i="1"/>
  <c r="E273" i="9"/>
  <c r="B273" i="9" s="1"/>
  <c r="E281" i="9"/>
  <c r="B281" i="9" s="1"/>
  <c r="F250" i="5"/>
  <c r="D1227" i="1"/>
  <c r="G1227" i="1" s="1"/>
  <c r="D114" i="6"/>
  <c r="F122" i="6"/>
  <c r="D1416" i="1"/>
  <c r="E114" i="6"/>
  <c r="F114" i="6" s="1"/>
  <c r="G1165" i="1"/>
  <c r="G1160" i="1"/>
  <c r="G1154" i="1"/>
  <c r="G1155" i="1"/>
  <c r="G1578" i="1"/>
  <c r="H1576" i="1"/>
  <c r="D49" i="8"/>
  <c r="H1503" i="1"/>
  <c r="C1483" i="1"/>
  <c r="H1483" i="1" s="1"/>
  <c r="G1509" i="1"/>
  <c r="G1507" i="1"/>
  <c r="G1501" i="1"/>
  <c r="H1499" i="1"/>
  <c r="G1499" i="1"/>
  <c r="G1491" i="1"/>
  <c r="H1486" i="1"/>
  <c r="G1483" i="1"/>
  <c r="G1061" i="1"/>
  <c r="G1151" i="1"/>
  <c r="G1149" i="1"/>
  <c r="G1148" i="1"/>
  <c r="G1142" i="1"/>
  <c r="G1144" i="1"/>
  <c r="E291" i="9"/>
  <c r="B291" i="9" s="1"/>
  <c r="F164" i="5"/>
  <c r="G1141" i="1"/>
  <c r="E287" i="9"/>
  <c r="B287" i="9" s="1"/>
  <c r="G1138" i="1"/>
  <c r="G1137" i="1"/>
  <c r="G1117" i="1"/>
  <c r="G1115" i="1"/>
  <c r="G1113" i="1"/>
  <c r="G1064" i="1"/>
  <c r="G1056" i="1"/>
  <c r="E69" i="5"/>
  <c r="G1052" i="1"/>
  <c r="G1048" i="1"/>
  <c r="G1050" i="1"/>
  <c r="D5" i="7"/>
  <c r="G406" i="1"/>
  <c r="G413" i="1"/>
  <c r="F418" i="4"/>
  <c r="G711" i="1"/>
  <c r="E40" i="9"/>
  <c r="B40" i="9" s="1"/>
  <c r="G705" i="1"/>
  <c r="G703" i="1"/>
  <c r="G669" i="1"/>
  <c r="G641" i="1"/>
  <c r="G647" i="1"/>
  <c r="G644" i="1"/>
  <c r="G645" i="1"/>
  <c r="G642" i="1"/>
  <c r="G579" i="1"/>
  <c r="E580" i="4"/>
  <c r="D574" i="1" s="1"/>
  <c r="G449" i="1"/>
  <c r="G452" i="1"/>
  <c r="G312" i="1"/>
  <c r="G313" i="1"/>
  <c r="G308" i="1"/>
  <c r="G307" i="1"/>
  <c r="G398" i="1"/>
  <c r="G397" i="1"/>
  <c r="G388" i="1"/>
  <c r="G379" i="1"/>
  <c r="G371" i="1"/>
  <c r="G369" i="1"/>
  <c r="G368" i="1"/>
  <c r="E363" i="4"/>
  <c r="D358" i="1" s="1"/>
  <c r="G367" i="1"/>
  <c r="G365" i="1"/>
  <c r="G364" i="1"/>
  <c r="F369" i="4"/>
  <c r="G355" i="1"/>
  <c r="D346" i="1"/>
  <c r="G351" i="1"/>
  <c r="G354" i="1"/>
  <c r="F217" i="9"/>
  <c r="B217" i="9" s="1"/>
  <c r="E292" i="9"/>
  <c r="B292" i="9" s="1"/>
  <c r="G262" i="1"/>
  <c r="G260" i="1"/>
  <c r="B226" i="9"/>
  <c r="G261" i="1"/>
  <c r="G255" i="1"/>
  <c r="F252" i="4"/>
  <c r="G220" i="1"/>
  <c r="G244" i="1"/>
  <c r="G219" i="1"/>
  <c r="G209" i="1"/>
  <c r="G206" i="1"/>
  <c r="G208" i="1"/>
  <c r="G207" i="1"/>
  <c r="F210" i="4"/>
  <c r="G191" i="1"/>
  <c r="G190" i="1"/>
  <c r="G189" i="1"/>
  <c r="G188" i="1"/>
  <c r="G184" i="1"/>
  <c r="G187" i="1"/>
  <c r="G183" i="1"/>
  <c r="G182" i="1"/>
  <c r="G181" i="1"/>
  <c r="F219" i="9"/>
  <c r="B219" i="9" s="1"/>
  <c r="G173" i="1"/>
  <c r="E42" i="9"/>
  <c r="B42" i="9" s="1"/>
  <c r="G177" i="1"/>
  <c r="G176" i="1"/>
  <c r="G175" i="1"/>
  <c r="G174" i="1"/>
  <c r="G172" i="1"/>
  <c r="G169" i="1"/>
  <c r="G168" i="1"/>
  <c r="G167" i="1"/>
  <c r="G166" i="1"/>
  <c r="F169" i="4"/>
  <c r="G165" i="1"/>
  <c r="E163" i="4"/>
  <c r="D159" i="1" s="1"/>
  <c r="G160" i="1"/>
  <c r="G164" i="1"/>
  <c r="G163" i="1"/>
  <c r="G161" i="1"/>
  <c r="F164" i="4"/>
  <c r="G155" i="1"/>
  <c r="G158" i="1"/>
  <c r="F159" i="4"/>
  <c r="G157" i="1"/>
  <c r="E152" i="4"/>
  <c r="D148" i="1" s="1"/>
  <c r="B218" i="9"/>
  <c r="G153" i="1"/>
  <c r="G149" i="1"/>
  <c r="G151" i="1"/>
  <c r="G150" i="1"/>
  <c r="G136" i="1"/>
  <c r="G126" i="1"/>
  <c r="F128" i="4"/>
  <c r="F215" i="9"/>
  <c r="B215" i="9" s="1"/>
  <c r="E27" i="9"/>
  <c r="B27" i="9" s="1"/>
  <c r="E285" i="9"/>
  <c r="B285" i="9" s="1"/>
  <c r="E293" i="9"/>
  <c r="B293" i="9" s="1"/>
  <c r="E297" i="9"/>
  <c r="B297" i="9" s="1"/>
  <c r="G146" i="1"/>
  <c r="G145" i="1"/>
  <c r="G132" i="1"/>
  <c r="G130" i="1"/>
  <c r="G125" i="1"/>
  <c r="G124" i="1"/>
  <c r="G121" i="1"/>
  <c r="G123" i="1"/>
  <c r="G122" i="1"/>
  <c r="E106" i="4"/>
  <c r="D102" i="1" s="1"/>
  <c r="H102" i="1" s="1"/>
  <c r="G102" i="1"/>
  <c r="G113" i="1"/>
  <c r="F112" i="4"/>
  <c r="G108" i="1"/>
  <c r="G87" i="1"/>
  <c r="E82" i="4"/>
  <c r="D78" i="1" s="1"/>
  <c r="F91" i="4"/>
  <c r="G92" i="1"/>
  <c r="G83" i="1"/>
  <c r="F83" i="4"/>
  <c r="G79" i="1"/>
  <c r="G82" i="1"/>
  <c r="G76" i="1"/>
  <c r="G73" i="1"/>
  <c r="G75" i="1"/>
  <c r="F77" i="4"/>
  <c r="G74" i="1"/>
  <c r="F68" i="4"/>
  <c r="G64" i="1"/>
  <c r="E30" i="9"/>
  <c r="B30" i="9" s="1"/>
  <c r="G66" i="1"/>
  <c r="G54" i="1"/>
  <c r="G50" i="1"/>
  <c r="G53" i="1"/>
  <c r="E50" i="4"/>
  <c r="D46" i="1" s="1"/>
  <c r="E32" i="9"/>
  <c r="B32" i="9" s="1"/>
  <c r="E300" i="9"/>
  <c r="B300" i="9" s="1"/>
  <c r="E33" i="9"/>
  <c r="B33" i="9" s="1"/>
  <c r="I1474" i="1"/>
  <c r="G1256" i="1"/>
  <c r="H1256" i="1"/>
  <c r="G1259" i="1"/>
  <c r="H1259" i="1"/>
  <c r="G1331" i="1"/>
  <c r="H1331" i="1"/>
  <c r="G1360" i="1"/>
  <c r="H1360" i="1"/>
  <c r="G1424" i="1"/>
  <c r="H1424" i="1"/>
  <c r="H1454" i="1"/>
  <c r="G1454" i="1"/>
  <c r="H1459" i="1"/>
  <c r="G1459" i="1"/>
  <c r="I1459" i="1" s="1"/>
  <c r="J1459" i="1"/>
  <c r="H1529" i="1"/>
  <c r="G1529" i="1"/>
  <c r="H1533" i="1"/>
  <c r="G1533" i="1"/>
  <c r="H1545" i="1"/>
  <c r="G1545" i="1"/>
  <c r="H1549" i="1"/>
  <c r="G1549" i="1"/>
  <c r="H1565" i="1"/>
  <c r="G1565" i="1"/>
  <c r="D43" i="8"/>
  <c r="C1524" i="1"/>
  <c r="H527" i="1"/>
  <c r="H535" i="1"/>
  <c r="H551" i="1"/>
  <c r="H555" i="1"/>
  <c r="H563" i="1"/>
  <c r="H567" i="1"/>
  <c r="H575" i="1"/>
  <c r="H579" i="1"/>
  <c r="H595" i="1"/>
  <c r="H603" i="1"/>
  <c r="H607" i="1"/>
  <c r="H615" i="1"/>
  <c r="H619" i="1"/>
  <c r="H627" i="1"/>
  <c r="H647" i="1"/>
  <c r="H651" i="1"/>
  <c r="H659" i="1"/>
  <c r="H667" i="1"/>
  <c r="H671" i="1"/>
  <c r="H675" i="1"/>
  <c r="H683" i="1"/>
  <c r="H687" i="1"/>
  <c r="H695" i="1"/>
  <c r="H703" i="1"/>
  <c r="H711" i="1"/>
  <c r="H719" i="1"/>
  <c r="H727" i="1"/>
  <c r="H731" i="1"/>
  <c r="H739" i="1"/>
  <c r="H751" i="1"/>
  <c r="H759" i="1"/>
  <c r="H763" i="1"/>
  <c r="H771" i="1"/>
  <c r="H775" i="1"/>
  <c r="H783" i="1"/>
  <c r="H791" i="1"/>
  <c r="H803" i="1"/>
  <c r="H819" i="1"/>
  <c r="H823" i="1"/>
  <c r="H827" i="1"/>
  <c r="H831" i="1"/>
  <c r="H835" i="1"/>
  <c r="H839" i="1"/>
  <c r="H843" i="1"/>
  <c r="H847" i="1"/>
  <c r="H851" i="1"/>
  <c r="H855" i="1"/>
  <c r="H859" i="1"/>
  <c r="H863" i="1"/>
  <c r="H867" i="1"/>
  <c r="H871"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6" i="1"/>
  <c r="H994" i="1"/>
  <c r="H998" i="1"/>
  <c r="H1002" i="1"/>
  <c r="H1006" i="1"/>
  <c r="H1010" i="1"/>
  <c r="H1014" i="1"/>
  <c r="H1018" i="1"/>
  <c r="H1022" i="1"/>
  <c r="H1026" i="1"/>
  <c r="H1030" i="1"/>
  <c r="H1034" i="1"/>
  <c r="H1038" i="1"/>
  <c r="H1042" i="1"/>
  <c r="H1049" i="1"/>
  <c r="H1053" i="1"/>
  <c r="H1057" i="1"/>
  <c r="H1061" i="1"/>
  <c r="H1068" i="1"/>
  <c r="H1072" i="1"/>
  <c r="H1076" i="1"/>
  <c r="H1080" i="1"/>
  <c r="H1084" i="1"/>
  <c r="H1088" i="1"/>
  <c r="H1092" i="1"/>
  <c r="H1100" i="1"/>
  <c r="H1104" i="1"/>
  <c r="H1108" i="1"/>
  <c r="H1112" i="1"/>
  <c r="H1116" i="1"/>
  <c r="H1120" i="1"/>
  <c r="H1127" i="1"/>
  <c r="H1131" i="1"/>
  <c r="H1135" i="1"/>
  <c r="H1139" i="1"/>
  <c r="H1143" i="1"/>
  <c r="H1147" i="1"/>
  <c r="H1151" i="1"/>
  <c r="H1157" i="1"/>
  <c r="H1161" i="1"/>
  <c r="H1165" i="1"/>
  <c r="H1169" i="1"/>
  <c r="G1184" i="1"/>
  <c r="H1184" i="1"/>
  <c r="G1187" i="1"/>
  <c r="H1187" i="1"/>
  <c r="G1240" i="1"/>
  <c r="H1240" i="1"/>
  <c r="G1243" i="1"/>
  <c r="H1243" i="1"/>
  <c r="G1272" i="1"/>
  <c r="H1272" i="1"/>
  <c r="G1275" i="1"/>
  <c r="H1275" i="1"/>
  <c r="G1344" i="1"/>
  <c r="H1344" i="1"/>
  <c r="G1347" i="1"/>
  <c r="H1347" i="1"/>
  <c r="G1376" i="1"/>
  <c r="H1376" i="1"/>
  <c r="G1379" i="1"/>
  <c r="H1379" i="1"/>
  <c r="G1411" i="1"/>
  <c r="H1411" i="1"/>
  <c r="J1448" i="1"/>
  <c r="G1448" i="1"/>
  <c r="I1448" i="1" s="1"/>
  <c r="H1448" i="1"/>
  <c r="J1460" i="1"/>
  <c r="G1460" i="1"/>
  <c r="I1460" i="1" s="1"/>
  <c r="H1460" i="1"/>
  <c r="H1481" i="1"/>
  <c r="G1481" i="1"/>
  <c r="G1496" i="1"/>
  <c r="H1496" i="1"/>
  <c r="F219" i="4"/>
  <c r="D215" i="4"/>
  <c r="G1200" i="1"/>
  <c r="H1200" i="1"/>
  <c r="G1203" i="1"/>
  <c r="H1203" i="1"/>
  <c r="G1220" i="1"/>
  <c r="H1220" i="1"/>
  <c r="G1224" i="1"/>
  <c r="H1224" i="1"/>
  <c r="G1363" i="1"/>
  <c r="H1363" i="1"/>
  <c r="G1392" i="1"/>
  <c r="H1392" i="1"/>
  <c r="G1395" i="1"/>
  <c r="H1395" i="1"/>
  <c r="G1427" i="1"/>
  <c r="H1427" i="1"/>
  <c r="H1447" i="1"/>
  <c r="G1447" i="1"/>
  <c r="I1447" i="1" s="1"/>
  <c r="J1447" i="1"/>
  <c r="H1525" i="1"/>
  <c r="G1525" i="1"/>
  <c r="H1537" i="1"/>
  <c r="G1537" i="1"/>
  <c r="H1541" i="1"/>
  <c r="G1541" i="1"/>
  <c r="H1553" i="1"/>
  <c r="G1553" i="1"/>
  <c r="H1557" i="1"/>
  <c r="G1557" i="1"/>
  <c r="H1561" i="1"/>
  <c r="G1561" i="1"/>
  <c r="H1569" i="1"/>
  <c r="G1569" i="1"/>
  <c r="H1573" i="1"/>
  <c r="G1573" i="1"/>
  <c r="H1577" i="1"/>
  <c r="G1577" i="1"/>
  <c r="G1171" i="1"/>
  <c r="H1171" i="1"/>
  <c r="G1174" i="1"/>
  <c r="H1174" i="1"/>
  <c r="G1192" i="1"/>
  <c r="H1192" i="1"/>
  <c r="G1195" i="1"/>
  <c r="H1195" i="1"/>
  <c r="G1248" i="1"/>
  <c r="H1248" i="1"/>
  <c r="G1251" i="1"/>
  <c r="H1251" i="1"/>
  <c r="G1280" i="1"/>
  <c r="H1280" i="1"/>
  <c r="G1283" i="1"/>
  <c r="H1283" i="1"/>
  <c r="G1288" i="1"/>
  <c r="H1288" i="1"/>
  <c r="G1291" i="1"/>
  <c r="H1291" i="1"/>
  <c r="G1296" i="1"/>
  <c r="H1296" i="1"/>
  <c r="G1299" i="1"/>
  <c r="H1299" i="1"/>
  <c r="G1304" i="1"/>
  <c r="H1304" i="1"/>
  <c r="G1307" i="1"/>
  <c r="H1307" i="1"/>
  <c r="G1312" i="1"/>
  <c r="H1312" i="1"/>
  <c r="G1315" i="1"/>
  <c r="H1315" i="1"/>
  <c r="G1320" i="1"/>
  <c r="H1320" i="1"/>
  <c r="G1323" i="1"/>
  <c r="H1323" i="1"/>
  <c r="G1328" i="1"/>
  <c r="H1328" i="1"/>
  <c r="G1352" i="1"/>
  <c r="H1352" i="1"/>
  <c r="G1355" i="1"/>
  <c r="H1355" i="1"/>
  <c r="G1384" i="1"/>
  <c r="H1384" i="1"/>
  <c r="G1387" i="1"/>
  <c r="H1387" i="1"/>
  <c r="G1416" i="1"/>
  <c r="H1416" i="1"/>
  <c r="G1419" i="1"/>
  <c r="H1419" i="1"/>
  <c r="H1442" i="1"/>
  <c r="G1442" i="1"/>
  <c r="I1442" i="1" s="1"/>
  <c r="J1442" i="1"/>
  <c r="J1467" i="1"/>
  <c r="H1467" i="1"/>
  <c r="G1467" i="1"/>
  <c r="I1467" i="1" s="1"/>
  <c r="G1502" i="1"/>
  <c r="H1502" i="1"/>
  <c r="F87" i="5"/>
  <c r="F191" i="5"/>
  <c r="D190" i="5"/>
  <c r="H531" i="1"/>
  <c r="H539" i="1"/>
  <c r="H543" i="1"/>
  <c r="H547" i="1"/>
  <c r="H559" i="1"/>
  <c r="H571" i="1"/>
  <c r="H583" i="1"/>
  <c r="H591" i="1"/>
  <c r="H599" i="1"/>
  <c r="H611" i="1"/>
  <c r="H623" i="1"/>
  <c r="H643" i="1"/>
  <c r="H655" i="1"/>
  <c r="H663" i="1"/>
  <c r="H679" i="1"/>
  <c r="H691" i="1"/>
  <c r="H699" i="1"/>
  <c r="H707" i="1"/>
  <c r="H715" i="1"/>
  <c r="H723" i="1"/>
  <c r="H735" i="1"/>
  <c r="H743" i="1"/>
  <c r="H747" i="1"/>
  <c r="H755" i="1"/>
  <c r="H767" i="1"/>
  <c r="H779" i="1"/>
  <c r="H787" i="1"/>
  <c r="H795" i="1"/>
  <c r="H799" i="1"/>
  <c r="H807" i="1"/>
  <c r="H811" i="1"/>
  <c r="H815" i="1"/>
  <c r="H875" i="1"/>
  <c r="H526" i="1"/>
  <c r="G528" i="1"/>
  <c r="H530" i="1"/>
  <c r="G532" i="1"/>
  <c r="H534" i="1"/>
  <c r="G536" i="1"/>
  <c r="H538" i="1"/>
  <c r="G540" i="1"/>
  <c r="H542" i="1"/>
  <c r="G544" i="1"/>
  <c r="H546" i="1"/>
  <c r="G548" i="1"/>
  <c r="H550" i="1"/>
  <c r="G552" i="1"/>
  <c r="H554" i="1"/>
  <c r="G556" i="1"/>
  <c r="H558" i="1"/>
  <c r="G560" i="1"/>
  <c r="H562" i="1"/>
  <c r="G564" i="1"/>
  <c r="H566" i="1"/>
  <c r="G568" i="1"/>
  <c r="H570" i="1"/>
  <c r="G572" i="1"/>
  <c r="G576" i="1"/>
  <c r="H578" i="1"/>
  <c r="G580" i="1"/>
  <c r="H582" i="1"/>
  <c r="G584" i="1"/>
  <c r="H586" i="1"/>
  <c r="G588" i="1"/>
  <c r="H590" i="1"/>
  <c r="H594" i="1"/>
  <c r="H598" i="1"/>
  <c r="H602" i="1"/>
  <c r="H606" i="1"/>
  <c r="H610" i="1"/>
  <c r="H614" i="1"/>
  <c r="H618" i="1"/>
  <c r="H622" i="1"/>
  <c r="H626" i="1"/>
  <c r="H632"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9" i="1"/>
  <c r="H993" i="1"/>
  <c r="H997" i="1"/>
  <c r="H1001" i="1"/>
  <c r="H1005" i="1"/>
  <c r="H1009" i="1"/>
  <c r="H1013" i="1"/>
  <c r="H1017" i="1"/>
  <c r="H1021" i="1"/>
  <c r="H1025" i="1"/>
  <c r="H1029" i="1"/>
  <c r="H1033" i="1"/>
  <c r="H1037" i="1"/>
  <c r="H1041" i="1"/>
  <c r="H1045" i="1"/>
  <c r="H1048" i="1"/>
  <c r="H1052" i="1"/>
  <c r="H1056" i="1"/>
  <c r="H1060" i="1"/>
  <c r="H1064" i="1"/>
  <c r="H1067" i="1"/>
  <c r="H1071" i="1"/>
  <c r="H1075" i="1"/>
  <c r="H1079" i="1"/>
  <c r="H1083" i="1"/>
  <c r="H1087" i="1"/>
  <c r="H1091" i="1"/>
  <c r="H1095" i="1"/>
  <c r="H1099" i="1"/>
  <c r="H1103" i="1"/>
  <c r="H1107" i="1"/>
  <c r="H1111" i="1"/>
  <c r="H1115" i="1"/>
  <c r="H1119" i="1"/>
  <c r="H1123" i="1"/>
  <c r="H1126" i="1"/>
  <c r="H1130" i="1"/>
  <c r="H1134" i="1"/>
  <c r="H1138" i="1"/>
  <c r="H1142" i="1"/>
  <c r="H1146" i="1"/>
  <c r="H1150" i="1"/>
  <c r="H1156" i="1"/>
  <c r="H1160" i="1"/>
  <c r="H1164" i="1"/>
  <c r="H1168" i="1"/>
  <c r="G1170" i="1"/>
  <c r="H1170" i="1"/>
  <c r="C1175" i="1"/>
  <c r="G1177" i="1"/>
  <c r="H1177" i="1"/>
  <c r="G1208" i="1"/>
  <c r="H1208" i="1"/>
  <c r="G1211" i="1"/>
  <c r="H1211" i="1"/>
  <c r="G1232" i="1"/>
  <c r="H1232" i="1"/>
  <c r="G1235" i="1"/>
  <c r="H1235" i="1"/>
  <c r="G1264" i="1"/>
  <c r="H1264" i="1"/>
  <c r="G1267" i="1"/>
  <c r="H1267" i="1"/>
  <c r="G1336" i="1"/>
  <c r="H1336" i="1"/>
  <c r="G1339" i="1"/>
  <c r="H1339" i="1"/>
  <c r="G1368" i="1"/>
  <c r="H1368" i="1"/>
  <c r="G1371" i="1"/>
  <c r="H1371" i="1"/>
  <c r="G1400" i="1"/>
  <c r="H1400" i="1"/>
  <c r="G1403" i="1"/>
  <c r="H1403" i="1"/>
  <c r="G1432" i="1"/>
  <c r="H1432" i="1"/>
  <c r="G1439" i="1"/>
  <c r="I1439" i="1" s="1"/>
  <c r="H1439" i="1"/>
  <c r="H1468" i="1"/>
  <c r="G1468" i="1"/>
  <c r="J1468" i="1"/>
  <c r="J1476" i="1"/>
  <c r="H1476" i="1"/>
  <c r="G1476" i="1"/>
  <c r="H1482" i="1"/>
  <c r="G1482" i="1"/>
  <c r="G1510" i="1"/>
  <c r="H1510" i="1"/>
  <c r="F197" i="4"/>
  <c r="D196" i="4"/>
  <c r="G1180" i="1"/>
  <c r="H1180" i="1"/>
  <c r="G1188" i="1"/>
  <c r="H1188" i="1"/>
  <c r="G1191" i="1"/>
  <c r="H1191" i="1"/>
  <c r="G1196" i="1"/>
  <c r="H1196" i="1"/>
  <c r="G1199" i="1"/>
  <c r="H1199" i="1"/>
  <c r="G1204" i="1"/>
  <c r="H1204" i="1"/>
  <c r="G1207" i="1"/>
  <c r="H1207" i="1"/>
  <c r="G1212" i="1"/>
  <c r="H1212" i="1"/>
  <c r="G1216" i="1"/>
  <c r="H1216" i="1"/>
  <c r="G1219" i="1"/>
  <c r="H1219"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9" i="1"/>
  <c r="H1399" i="1"/>
  <c r="G1404" i="1"/>
  <c r="H1404" i="1"/>
  <c r="G1407" i="1"/>
  <c r="H1407" i="1"/>
  <c r="G1412" i="1"/>
  <c r="H1412" i="1"/>
  <c r="G1415" i="1"/>
  <c r="H1415" i="1"/>
  <c r="G1420" i="1"/>
  <c r="H1420" i="1"/>
  <c r="G1423" i="1"/>
  <c r="H1423" i="1"/>
  <c r="G1428" i="1"/>
  <c r="H1428" i="1"/>
  <c r="G1431" i="1"/>
  <c r="H1431" i="1"/>
  <c r="I1450" i="1"/>
  <c r="J1452" i="1"/>
  <c r="G1452" i="1"/>
  <c r="I1452" i="1" s="1"/>
  <c r="J1456" i="1"/>
  <c r="G1456" i="1"/>
  <c r="I1456" i="1" s="1"/>
  <c r="J1465" i="1"/>
  <c r="H1465" i="1"/>
  <c r="G1465" i="1"/>
  <c r="I1465" i="1" s="1"/>
  <c r="J1478" i="1"/>
  <c r="G1478" i="1"/>
  <c r="I1478" i="1" s="1"/>
  <c r="G1492" i="1"/>
  <c r="H1492" i="1"/>
  <c r="G1500" i="1"/>
  <c r="H1500" i="1"/>
  <c r="G1504" i="1"/>
  <c r="H1504" i="1"/>
  <c r="H1513" i="1"/>
  <c r="G1513" i="1"/>
  <c r="G1172" i="1"/>
  <c r="G1176" i="1"/>
  <c r="H1176" i="1"/>
  <c r="G1223" i="1"/>
  <c r="H1223" i="1"/>
  <c r="G1228" i="1"/>
  <c r="H1228" i="1"/>
  <c r="G1231" i="1"/>
  <c r="H1231" i="1"/>
  <c r="G1236" i="1"/>
  <c r="H1236" i="1"/>
  <c r="G1239" i="1"/>
  <c r="H1239" i="1"/>
  <c r="G1244" i="1"/>
  <c r="H1244" i="1"/>
  <c r="G1247" i="1"/>
  <c r="H1247" i="1"/>
  <c r="G1252" i="1"/>
  <c r="H1252" i="1"/>
  <c r="G1255" i="1"/>
  <c r="H1255"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24" i="1"/>
  <c r="H1324" i="1"/>
  <c r="G1327" i="1"/>
  <c r="H1327" i="1"/>
  <c r="I1440" i="1"/>
  <c r="G1443" i="1"/>
  <c r="I1443" i="1" s="1"/>
  <c r="H1443" i="1"/>
  <c r="J1445" i="1"/>
  <c r="H1451" i="1"/>
  <c r="G1451" i="1"/>
  <c r="I1451" i="1" s="1"/>
  <c r="H1455" i="1"/>
  <c r="G1455" i="1"/>
  <c r="I1455" i="1" s="1"/>
  <c r="H1462" i="1"/>
  <c r="G1462" i="1"/>
  <c r="I1462" i="1" s="1"/>
  <c r="J1474" i="1"/>
  <c r="H1477" i="1"/>
  <c r="G1477" i="1"/>
  <c r="G1485" i="1"/>
  <c r="H1489" i="1"/>
  <c r="G1489" i="1"/>
  <c r="H1493" i="1"/>
  <c r="G1493" i="1"/>
  <c r="H1514" i="1"/>
  <c r="G1514" i="1"/>
  <c r="H1521" i="1"/>
  <c r="G1521" i="1"/>
  <c r="G1178" i="1"/>
  <c r="G1182" i="1"/>
  <c r="G1186" i="1"/>
  <c r="G1190" i="1"/>
  <c r="G1194" i="1"/>
  <c r="G1198" i="1"/>
  <c r="G1202" i="1"/>
  <c r="G1206" i="1"/>
  <c r="G1210" i="1"/>
  <c r="G1218"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8" i="1"/>
  <c r="H1446" i="1"/>
  <c r="I1446" i="1" s="1"/>
  <c r="H1449" i="1"/>
  <c r="I1449" i="1" s="1"/>
  <c r="J1449" i="1"/>
  <c r="H1450" i="1"/>
  <c r="H1453" i="1"/>
  <c r="H1457" i="1"/>
  <c r="I1457" i="1" s="1"/>
  <c r="J1457" i="1"/>
  <c r="H1458" i="1"/>
  <c r="I1458" i="1" s="1"/>
  <c r="H1461" i="1"/>
  <c r="J1471" i="1"/>
  <c r="G1471" i="1"/>
  <c r="I1471" i="1" s="1"/>
  <c r="J1472" i="1"/>
  <c r="G1480" i="1"/>
  <c r="H1497" i="1"/>
  <c r="G1497" i="1"/>
  <c r="G1508" i="1"/>
  <c r="H1508" i="1"/>
  <c r="F45" i="4"/>
  <c r="D44" i="4"/>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I1441" i="1" s="1"/>
  <c r="J1441" i="1"/>
  <c r="G1445" i="1"/>
  <c r="H1464" i="1"/>
  <c r="I1464" i="1" s="1"/>
  <c r="J1464" i="1"/>
  <c r="H1474" i="1"/>
  <c r="G1484" i="1"/>
  <c r="H1484" i="1"/>
  <c r="H1505" i="1"/>
  <c r="G1505" i="1"/>
  <c r="G1516" i="1"/>
  <c r="H1516" i="1"/>
  <c r="F153" i="4"/>
  <c r="D152" i="4"/>
  <c r="F264" i="4"/>
  <c r="E263" i="4"/>
  <c r="D259" i="1" s="1"/>
  <c r="H259" i="1" s="1"/>
  <c r="D50" i="4"/>
  <c r="F125" i="4"/>
  <c r="D124" i="4"/>
  <c r="F134" i="4"/>
  <c r="E133" i="4"/>
  <c r="D129" i="1" s="1"/>
  <c r="H129" i="1" s="1"/>
  <c r="F224" i="4"/>
  <c r="F516" i="4"/>
  <c r="D515" i="4"/>
  <c r="H143" i="9"/>
  <c r="E143" i="9" s="1"/>
  <c r="B143" i="9" s="1"/>
  <c r="E593" i="4"/>
  <c r="D587" i="1" s="1"/>
  <c r="D118" i="5"/>
  <c r="F119" i="5"/>
  <c r="G307" i="9"/>
  <c r="F177" i="5"/>
  <c r="D176" i="5"/>
  <c r="I31" i="3"/>
  <c r="D1469" i="1"/>
  <c r="G1469" i="1" s="1"/>
  <c r="I32" i="3"/>
  <c r="D1475" i="1"/>
  <c r="G1475" i="1" s="1"/>
  <c r="E141" i="6"/>
  <c r="I24" i="3"/>
  <c r="H1466" i="1"/>
  <c r="I1466" i="1" s="1"/>
  <c r="J1466" i="1"/>
  <c r="H1479" i="1"/>
  <c r="I1479" i="1" s="1"/>
  <c r="J1479" i="1"/>
  <c r="E7" i="4"/>
  <c r="D82" i="4"/>
  <c r="F106" i="4"/>
  <c r="E196" i="4"/>
  <c r="D192" i="1" s="1"/>
  <c r="D311" i="4"/>
  <c r="F312" i="4"/>
  <c r="E528" i="4"/>
  <c r="F587" i="4"/>
  <c r="D580" i="4"/>
  <c r="E484" i="4"/>
  <c r="D478" i="1" s="1"/>
  <c r="F535" i="4"/>
  <c r="D529" i="4"/>
  <c r="F78" i="5"/>
  <c r="F170" i="5"/>
  <c r="H307" i="9"/>
  <c r="E176" i="5"/>
  <c r="H19" i="9" s="1"/>
  <c r="E19" i="9" s="1"/>
  <c r="B19" i="9" s="1"/>
  <c r="D238" i="5"/>
  <c r="F43" i="6"/>
  <c r="D35" i="6"/>
  <c r="D141" i="6" s="1"/>
  <c r="D42" i="8"/>
  <c r="G312" i="9" s="1"/>
  <c r="E312" i="9" s="1"/>
  <c r="D7" i="4"/>
  <c r="D139" i="4"/>
  <c r="D163" i="4"/>
  <c r="D298" i="4"/>
  <c r="D363" i="4"/>
  <c r="D644" i="4"/>
  <c r="F417" i="4"/>
  <c r="F421" i="4"/>
  <c r="F466" i="4"/>
  <c r="D459" i="4"/>
  <c r="D484" i="4"/>
  <c r="F485" i="4"/>
  <c r="F599" i="4"/>
  <c r="D593" i="4"/>
  <c r="D7" i="5"/>
  <c r="G289" i="9"/>
  <c r="F88" i="5"/>
  <c r="H290" i="9"/>
  <c r="E290" i="9" s="1"/>
  <c r="B290" i="9" s="1"/>
  <c r="E146" i="5"/>
  <c r="D1124" i="1" s="1"/>
  <c r="F224" i="5"/>
  <c r="D206" i="5"/>
  <c r="D245" i="5"/>
  <c r="F246" i="5"/>
  <c r="F5" i="6"/>
  <c r="E5" i="7"/>
  <c r="F317" i="4"/>
  <c r="D344" i="4"/>
  <c r="D351" i="4"/>
  <c r="D643" i="4"/>
  <c r="D472" i="4"/>
  <c r="F473" i="4"/>
  <c r="H289" i="9"/>
  <c r="E87" i="5"/>
  <c r="D1065" i="1" s="1"/>
  <c r="H1065" i="1" s="1"/>
  <c r="E237" i="5"/>
  <c r="M213" i="9"/>
  <c r="G280" i="9"/>
  <c r="E280" i="9" s="1"/>
  <c r="B280"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5" i="9"/>
  <c r="G164" i="9"/>
  <c r="E164" i="9" s="1"/>
  <c r="B164" i="9" s="1"/>
  <c r="G163" i="9"/>
  <c r="E163" i="9" s="1"/>
  <c r="B163" i="9" s="1"/>
  <c r="G162" i="9"/>
  <c r="E162" i="9" s="1"/>
  <c r="B162" i="9" s="1"/>
  <c r="G161" i="9"/>
  <c r="E161" i="9" s="1"/>
  <c r="B161" i="9" s="1"/>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66" i="9"/>
  <c r="E166" i="9" s="1"/>
  <c r="B166"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213" i="9"/>
  <c r="F213" i="9" s="1"/>
  <c r="B213" i="9" s="1"/>
  <c r="I10" i="9"/>
  <c r="H165" i="9"/>
  <c r="G186" i="9"/>
  <c r="E186" i="9" s="1"/>
  <c r="B186" i="9" s="1"/>
  <c r="B77" i="9"/>
  <c r="B81" i="9"/>
  <c r="B85" i="9"/>
  <c r="B89" i="9"/>
  <c r="B93" i="9"/>
  <c r="B97" i="9"/>
  <c r="B101" i="9"/>
  <c r="B105" i="9"/>
  <c r="B109" i="9"/>
  <c r="B113" i="9"/>
  <c r="B121" i="9"/>
  <c r="B129" i="9"/>
  <c r="B137" i="9"/>
  <c r="G190" i="9"/>
  <c r="E190" i="9" s="1"/>
  <c r="B190" i="9" s="1"/>
  <c r="D146" i="5"/>
  <c r="E37" i="9"/>
  <c r="B37" i="9" s="1"/>
  <c r="E45" i="9"/>
  <c r="B45" i="9" s="1"/>
  <c r="E53" i="9"/>
  <c r="B53" i="9" s="1"/>
  <c r="E61" i="9"/>
  <c r="B61" i="9" s="1"/>
  <c r="E69" i="9"/>
  <c r="B69" i="9" s="1"/>
  <c r="B78" i="9"/>
  <c r="B82" i="9"/>
  <c r="B86" i="9"/>
  <c r="B90" i="9"/>
  <c r="B94" i="9"/>
  <c r="B98" i="9"/>
  <c r="B102" i="9"/>
  <c r="B106" i="9"/>
  <c r="B110" i="9"/>
  <c r="B114" i="9"/>
  <c r="B117" i="9"/>
  <c r="B125" i="9"/>
  <c r="B133" i="9"/>
  <c r="B141" i="9"/>
  <c r="G188" i="9"/>
  <c r="E188" i="9" s="1"/>
  <c r="B188" i="9" s="1"/>
  <c r="B294" i="9"/>
  <c r="B214" i="9"/>
  <c r="B246" i="9"/>
  <c r="B254" i="9"/>
  <c r="B270" i="9"/>
  <c r="B222" i="9"/>
  <c r="F277" i="9"/>
  <c r="B225" i="9"/>
  <c r="B233" i="9"/>
  <c r="B241" i="9"/>
  <c r="B249" i="9"/>
  <c r="B257" i="9"/>
  <c r="B265" i="9"/>
  <c r="E286" i="9"/>
  <c r="B286" i="9" s="1"/>
  <c r="B306" i="9"/>
  <c r="B221" i="9"/>
  <c r="B229" i="9"/>
  <c r="B237" i="9"/>
  <c r="B245" i="9"/>
  <c r="B253" i="9"/>
  <c r="B261" i="9"/>
  <c r="B269" i="9"/>
  <c r="B302" i="9"/>
  <c r="G1007" i="1" l="1"/>
  <c r="F12" i="5"/>
  <c r="I20" i="3"/>
  <c r="H990" i="1"/>
  <c r="G411" i="1"/>
  <c r="H1227" i="1"/>
  <c r="H27" i="3"/>
  <c r="C1408" i="1"/>
  <c r="I27" i="3"/>
  <c r="D1408" i="1"/>
  <c r="F69" i="5"/>
  <c r="D1047" i="1"/>
  <c r="C1436" i="1"/>
  <c r="H29" i="3"/>
  <c r="E350" i="4"/>
  <c r="E407" i="4" s="1"/>
  <c r="D402" i="1" s="1"/>
  <c r="E408" i="4"/>
  <c r="D403" i="1" s="1"/>
  <c r="F263" i="4"/>
  <c r="E151" i="4"/>
  <c r="D147" i="1" s="1"/>
  <c r="B312" i="9"/>
  <c r="H28" i="3"/>
  <c r="F141" i="6"/>
  <c r="C1435" i="1"/>
  <c r="I28" i="3"/>
  <c r="D1435" i="1"/>
  <c r="G1524" i="1"/>
  <c r="H1524" i="1"/>
  <c r="E165" i="9"/>
  <c r="B165" i="9" s="1"/>
  <c r="F245" i="5"/>
  <c r="C1222" i="1"/>
  <c r="F311" i="4"/>
  <c r="C306" i="1"/>
  <c r="F118" i="5"/>
  <c r="C1096" i="1"/>
  <c r="F50" i="4"/>
  <c r="C46" i="1"/>
  <c r="H1475" i="1"/>
  <c r="F196" i="4"/>
  <c r="C192" i="1"/>
  <c r="G1175" i="1"/>
  <c r="H1175" i="1"/>
  <c r="D68" i="5"/>
  <c r="F215" i="4"/>
  <c r="C211" i="1"/>
  <c r="I35" i="3"/>
  <c r="C1518" i="1"/>
  <c r="G129" i="1"/>
  <c r="I29" i="3"/>
  <c r="D1436" i="1"/>
  <c r="F298" i="4"/>
  <c r="C293" i="1"/>
  <c r="G1065" i="1"/>
  <c r="B192" i="9"/>
  <c r="F484" i="4"/>
  <c r="C478" i="1"/>
  <c r="F163" i="4"/>
  <c r="C159" i="1"/>
  <c r="F82" i="4"/>
  <c r="C78" i="1"/>
  <c r="F44" i="4"/>
  <c r="C40" i="1"/>
  <c r="F146" i="5"/>
  <c r="C1124" i="1"/>
  <c r="F344" i="4"/>
  <c r="C339" i="1"/>
  <c r="G310" i="9"/>
  <c r="E310" i="9" s="1"/>
  <c r="B310" i="9" s="1"/>
  <c r="F206" i="5"/>
  <c r="C1183" i="1"/>
  <c r="F593" i="4"/>
  <c r="C587" i="1"/>
  <c r="F459" i="4"/>
  <c r="C453" i="1"/>
  <c r="F644" i="4"/>
  <c r="C638" i="1"/>
  <c r="F139" i="4"/>
  <c r="C135" i="1"/>
  <c r="D237" i="5"/>
  <c r="F238" i="5"/>
  <c r="C1215" i="1"/>
  <c r="D420" i="4"/>
  <c r="D3" i="1"/>
  <c r="E6" i="4"/>
  <c r="E68" i="5"/>
  <c r="E420" i="4"/>
  <c r="E636" i="4" s="1"/>
  <c r="D630" i="1" s="1"/>
  <c r="H1469" i="1"/>
  <c r="F643" i="4"/>
  <c r="C637" i="1"/>
  <c r="F7" i="5"/>
  <c r="H20" i="3"/>
  <c r="D6" i="5"/>
  <c r="C985" i="1"/>
  <c r="F35" i="6"/>
  <c r="H25" i="3"/>
  <c r="C1329" i="1"/>
  <c r="I17" i="3"/>
  <c r="F351" i="4"/>
  <c r="D350" i="4"/>
  <c r="D407" i="4" s="1"/>
  <c r="C346" i="1"/>
  <c r="K1450" i="9"/>
  <c r="G313" i="9"/>
  <c r="E313" i="9" s="1"/>
  <c r="B313" i="9" s="1"/>
  <c r="I34" i="3"/>
  <c r="C1517" i="1"/>
  <c r="F580" i="4"/>
  <c r="C574" i="1"/>
  <c r="D175" i="5"/>
  <c r="F176" i="5"/>
  <c r="H22" i="3"/>
  <c r="C1153" i="1"/>
  <c r="F515" i="4"/>
  <c r="C509" i="1"/>
  <c r="H21" i="9"/>
  <c r="G21" i="9"/>
  <c r="F152" i="4"/>
  <c r="D151" i="4"/>
  <c r="C148" i="1"/>
  <c r="I23" i="3"/>
  <c r="D1214" i="1"/>
  <c r="F472" i="4"/>
  <c r="C466" i="1"/>
  <c r="G317" i="9"/>
  <c r="E317" i="9" s="1"/>
  <c r="E289" i="9"/>
  <c r="B289" i="9" s="1"/>
  <c r="F363" i="4"/>
  <c r="C358" i="1"/>
  <c r="D6" i="4"/>
  <c r="F7" i="4"/>
  <c r="C3" i="1"/>
  <c r="G315" i="9"/>
  <c r="E315" i="9" s="1"/>
  <c r="E175" i="5"/>
  <c r="D1152" i="1" s="1"/>
  <c r="I22" i="3"/>
  <c r="D1153" i="1"/>
  <c r="D528" i="4"/>
  <c r="F529" i="4"/>
  <c r="C523" i="1"/>
  <c r="D522" i="1"/>
  <c r="F133" i="4"/>
  <c r="E307" i="9"/>
  <c r="B307" i="9" s="1"/>
  <c r="F124" i="4"/>
  <c r="C120" i="1"/>
  <c r="I1477" i="1"/>
  <c r="I1476" i="1"/>
  <c r="I1468" i="1"/>
  <c r="G309" i="9"/>
  <c r="E309" i="9" s="1"/>
  <c r="B309" i="9" s="1"/>
  <c r="F190" i="5"/>
  <c r="C1167" i="1"/>
  <c r="G259" i="1"/>
  <c r="G1408" i="1" l="1"/>
  <c r="H1408" i="1"/>
  <c r="H1047" i="1"/>
  <c r="G1047" i="1"/>
  <c r="D345" i="1"/>
  <c r="E289" i="4"/>
  <c r="E291" i="4" s="1"/>
  <c r="D287" i="1" s="1"/>
  <c r="E21" i="9"/>
  <c r="B21" i="9" s="1"/>
  <c r="F407" i="4"/>
  <c r="C402" i="1"/>
  <c r="G523" i="1"/>
  <c r="H523" i="1"/>
  <c r="F175" i="5"/>
  <c r="C1152" i="1"/>
  <c r="G637" i="1"/>
  <c r="H637" i="1"/>
  <c r="G1124" i="1"/>
  <c r="H1124" i="1"/>
  <c r="G293" i="1"/>
  <c r="H293" i="1"/>
  <c r="G574" i="1"/>
  <c r="H574" i="1"/>
  <c r="G1329" i="1"/>
  <c r="H1329" i="1"/>
  <c r="H9" i="3"/>
  <c r="G278" i="9"/>
  <c r="C984" i="1"/>
  <c r="E412" i="4"/>
  <c r="I16" i="3"/>
  <c r="D2" i="1"/>
  <c r="G638" i="1"/>
  <c r="H638" i="1"/>
  <c r="G587" i="1"/>
  <c r="H587" i="1"/>
  <c r="G211" i="1"/>
  <c r="H211" i="1"/>
  <c r="G46" i="1"/>
  <c r="H46" i="1"/>
  <c r="G306" i="1"/>
  <c r="H306" i="1"/>
  <c r="I21" i="3"/>
  <c r="D1046" i="1"/>
  <c r="E6" i="5"/>
  <c r="E316" i="9"/>
  <c r="B317" i="9"/>
  <c r="G120" i="1"/>
  <c r="H120" i="1"/>
  <c r="D636" i="4"/>
  <c r="F528" i="4"/>
  <c r="C522" i="1"/>
  <c r="B315" i="9"/>
  <c r="E314" i="9"/>
  <c r="I10" i="3" s="1"/>
  <c r="G358" i="1"/>
  <c r="H358" i="1"/>
  <c r="G466" i="1"/>
  <c r="H466" i="1"/>
  <c r="G148" i="1"/>
  <c r="H148" i="1"/>
  <c r="F237" i="5"/>
  <c r="H23" i="3"/>
  <c r="C1214" i="1"/>
  <c r="G339" i="1"/>
  <c r="H339" i="1"/>
  <c r="G40" i="1"/>
  <c r="H40" i="1"/>
  <c r="G159" i="1"/>
  <c r="H159" i="1"/>
  <c r="G192" i="1"/>
  <c r="H192" i="1"/>
  <c r="G1435" i="1"/>
  <c r="H1435" i="1"/>
  <c r="E311" i="9"/>
  <c r="G1167" i="1"/>
  <c r="H1167" i="1"/>
  <c r="F350" i="4"/>
  <c r="D408" i="4"/>
  <c r="C345" i="1"/>
  <c r="G985" i="1"/>
  <c r="H985" i="1"/>
  <c r="G1215" i="1"/>
  <c r="H1215" i="1"/>
  <c r="G78" i="1"/>
  <c r="H78" i="1"/>
  <c r="G478" i="1"/>
  <c r="H478" i="1"/>
  <c r="D412" i="4"/>
  <c r="F6" i="4"/>
  <c r="H16" i="3"/>
  <c r="C2" i="1"/>
  <c r="G1153" i="1"/>
  <c r="H1153" i="1"/>
  <c r="G3" i="1"/>
  <c r="H3" i="1"/>
  <c r="H17" i="3"/>
  <c r="D289" i="4"/>
  <c r="D290" i="4" s="1"/>
  <c r="F151" i="4"/>
  <c r="C147" i="1"/>
  <c r="G509" i="1"/>
  <c r="H509" i="1"/>
  <c r="H1517" i="1"/>
  <c r="G1517" i="1"/>
  <c r="H11" i="3"/>
  <c r="G346" i="1"/>
  <c r="H346" i="1"/>
  <c r="E635" i="4"/>
  <c r="D629" i="1" s="1"/>
  <c r="D414" i="1"/>
  <c r="D635" i="4"/>
  <c r="F420" i="4"/>
  <c r="C414" i="1"/>
  <c r="G135" i="1"/>
  <c r="H135" i="1"/>
  <c r="G453" i="1"/>
  <c r="H453" i="1"/>
  <c r="G1183" i="1"/>
  <c r="H1183" i="1"/>
  <c r="G1436" i="1"/>
  <c r="H1436" i="1"/>
  <c r="G1518" i="1"/>
  <c r="H1518" i="1"/>
  <c r="F68" i="5"/>
  <c r="H21" i="3"/>
  <c r="C1046" i="1"/>
  <c r="G1096" i="1"/>
  <c r="H1096" i="1"/>
  <c r="G1222" i="1"/>
  <c r="H1222" i="1"/>
  <c r="E290" i="4" l="1"/>
  <c r="D286" i="1" s="1"/>
  <c r="D285" i="1"/>
  <c r="E413" i="4"/>
  <c r="E414" i="4" s="1"/>
  <c r="D409" i="1" s="1"/>
  <c r="G1046" i="1"/>
  <c r="H1046" i="1"/>
  <c r="C286" i="1"/>
  <c r="G522" i="1"/>
  <c r="H522" i="1"/>
  <c r="K3" i="9"/>
  <c r="I9" i="3"/>
  <c r="G147" i="1"/>
  <c r="H147" i="1"/>
  <c r="H278" i="9"/>
  <c r="E278" i="9" s="1"/>
  <c r="D984" i="1"/>
  <c r="G984" i="1" s="1"/>
  <c r="E639" i="4"/>
  <c r="D407" i="1"/>
  <c r="G414" i="1"/>
  <c r="H414" i="1"/>
  <c r="D291" i="4"/>
  <c r="F289" i="4"/>
  <c r="D413" i="4"/>
  <c r="C285" i="1"/>
  <c r="G345" i="1"/>
  <c r="H345" i="1"/>
  <c r="G1214" i="1"/>
  <c r="H1214" i="1"/>
  <c r="F6" i="5"/>
  <c r="G1152" i="1"/>
  <c r="H1152" i="1"/>
  <c r="G402" i="1"/>
  <c r="H402" i="1"/>
  <c r="G2" i="1"/>
  <c r="H2" i="1"/>
  <c r="F635" i="4"/>
  <c r="C629" i="1"/>
  <c r="E415" i="4"/>
  <c r="D410" i="1" s="1"/>
  <c r="N3" i="9"/>
  <c r="I11" i="3"/>
  <c r="D639" i="4"/>
  <c r="F412" i="4"/>
  <c r="D414" i="4"/>
  <c r="C407" i="1"/>
  <c r="F408" i="4"/>
  <c r="C403" i="1"/>
  <c r="F636" i="4"/>
  <c r="C630" i="1"/>
  <c r="G284" i="9"/>
  <c r="E284" i="9" s="1"/>
  <c r="B284" i="9" s="1"/>
  <c r="D408" i="1" l="1"/>
  <c r="F290" i="4"/>
  <c r="E640" i="4"/>
  <c r="D634" i="1" s="1"/>
  <c r="E277" i="9"/>
  <c r="B278" i="9"/>
  <c r="F414" i="4"/>
  <c r="C409" i="1"/>
  <c r="G629" i="1"/>
  <c r="H629" i="1"/>
  <c r="H8" i="3"/>
  <c r="G286" i="1"/>
  <c r="H286" i="1"/>
  <c r="G403" i="1"/>
  <c r="H403" i="1"/>
  <c r="G630" i="1"/>
  <c r="H630" i="1"/>
  <c r="G407" i="1"/>
  <c r="H407" i="1"/>
  <c r="D640" i="4"/>
  <c r="D415" i="4"/>
  <c r="F413" i="4"/>
  <c r="C408" i="1"/>
  <c r="F639" i="4"/>
  <c r="C633" i="1"/>
  <c r="F291" i="4"/>
  <c r="C287" i="1"/>
  <c r="H984" i="1"/>
  <c r="G285" i="1"/>
  <c r="H285" i="1"/>
  <c r="D633" i="1"/>
  <c r="E642" i="4" l="1"/>
  <c r="E641" i="4"/>
  <c r="M3" i="9"/>
  <c r="I8" i="3"/>
  <c r="G287" i="1"/>
  <c r="H287" i="1"/>
  <c r="D642" i="4"/>
  <c r="F640" i="4"/>
  <c r="C634" i="1"/>
  <c r="G633" i="1"/>
  <c r="H633" i="1"/>
  <c r="D636" i="1"/>
  <c r="G409" i="1"/>
  <c r="H409" i="1"/>
  <c r="F415" i="4"/>
  <c r="C410" i="1"/>
  <c r="D641" i="4"/>
  <c r="G408" i="1"/>
  <c r="H408" i="1"/>
  <c r="E646" i="4" l="1"/>
  <c r="D635" i="1"/>
  <c r="E645" i="4"/>
  <c r="D639" i="1" s="1"/>
  <c r="G410" i="1"/>
  <c r="H410" i="1"/>
  <c r="G634" i="1"/>
  <c r="H634" i="1"/>
  <c r="F641" i="4"/>
  <c r="D645" i="4"/>
  <c r="C635" i="1"/>
  <c r="I19" i="3"/>
  <c r="D640" i="1"/>
  <c r="F642" i="4"/>
  <c r="D646" i="4"/>
  <c r="C636" i="1"/>
  <c r="G276" i="9" l="1"/>
  <c r="E276" i="9" s="1"/>
  <c r="B276" i="9" s="1"/>
  <c r="I18" i="3"/>
  <c r="F645" i="4"/>
  <c r="H18" i="3"/>
  <c r="C639" i="1"/>
  <c r="G636" i="1"/>
  <c r="H636" i="1"/>
  <c r="F646" i="4"/>
  <c r="H19" i="3"/>
  <c r="C640" i="1"/>
  <c r="G635" i="1"/>
  <c r="H635" i="1"/>
  <c r="H7" i="3"/>
  <c r="G640" i="1" l="1"/>
  <c r="H640" i="1"/>
  <c r="J3" i="9"/>
  <c r="G639" i="1"/>
  <c r="H639" i="1"/>
  <c r="G274" i="9" l="1"/>
  <c r="H274" i="9"/>
  <c r="M272" i="9"/>
  <c r="L272" i="9"/>
  <c r="H18" i="9"/>
  <c r="G18" i="9"/>
  <c r="H17" i="9"/>
  <c r="M16" i="9"/>
  <c r="L15" i="9"/>
  <c r="K13" i="9"/>
  <c r="I11" i="9"/>
  <c r="J10" i="9"/>
  <c r="K9" i="9"/>
  <c r="I7" i="9"/>
  <c r="J6" i="9"/>
  <c r="K5" i="9"/>
  <c r="G17" i="9"/>
  <c r="L16" i="9"/>
  <c r="H15" i="9"/>
  <c r="J17" i="9"/>
  <c r="I6" i="9"/>
  <c r="K12" i="9"/>
  <c r="K10" i="9"/>
  <c r="G16" i="9"/>
  <c r="J8" i="9"/>
  <c r="I13" i="9"/>
  <c r="J9" i="9"/>
  <c r="I12" i="9"/>
  <c r="K8" i="9"/>
  <c r="J13" i="9"/>
  <c r="K6" i="9"/>
  <c r="J11" i="9"/>
  <c r="I17" i="9"/>
  <c r="I9" i="9"/>
  <c r="G15" i="9"/>
  <c r="J7" i="9"/>
  <c r="I5" i="9"/>
  <c r="H16" i="9"/>
  <c r="I8" i="9"/>
  <c r="K11" i="9"/>
  <c r="J5" i="9"/>
  <c r="M15" i="9"/>
  <c r="K7" i="9"/>
  <c r="J12" i="9"/>
  <c r="E15" i="9" l="1"/>
  <c r="E8" i="9"/>
  <c r="B8" i="9" s="1"/>
  <c r="E16" i="9"/>
  <c r="E10" i="9"/>
  <c r="B10" i="9" s="1"/>
  <c r="E274" i="9"/>
  <c r="B274" i="9" s="1"/>
  <c r="F272" i="9"/>
  <c r="B272" i="9" s="1"/>
  <c r="E11" i="9"/>
  <c r="B11" i="9" s="1"/>
  <c r="E12" i="9"/>
  <c r="B12" i="9" s="1"/>
  <c r="E9" i="9"/>
  <c r="B9" i="9" s="1"/>
  <c r="E13" i="9"/>
  <c r="B13" i="9" s="1"/>
  <c r="F16" i="9"/>
  <c r="E7" i="9"/>
  <c r="B7" i="9" s="1"/>
  <c r="E18" i="9"/>
  <c r="B18" i="9" s="1"/>
  <c r="E5" i="9"/>
  <c r="E6" i="9"/>
  <c r="B6" i="9" s="1"/>
  <c r="E17" i="9"/>
  <c r="B17" i="9" s="1"/>
  <c r="F15" i="9"/>
  <c r="B16" i="9" l="1"/>
  <c r="E20" i="9"/>
  <c r="I7" i="3" s="1"/>
  <c r="F14" i="9"/>
  <c r="B15" i="9"/>
  <c r="F20" i="9"/>
  <c r="E14"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<sst xmlns="http://schemas.openxmlformats.org/spreadsheetml/2006/main" count="4369" uniqueCount="3421">
  <si>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</si>
  <si>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</si>
  <si>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</si>
  <si>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</si>
  <si>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</si>
  <si>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</si>
  <si>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</si>
  <si>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</si>
  <si>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</si>
  <si>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</si>
  <si>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</si>
  <si>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</si>
  <si>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</si>
  <si>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</si>
  <si>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</si>
  <si>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</si>
  <si>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</si>
  <si>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</si>
  <si>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</si>
  <si>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</si>
  <si>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</si>
  <si>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</si>
  <si>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</si>
  <si>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</si>
  <si>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</si>
  <si>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</si>
  <si>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</si>
  <si>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</si>
  <si>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</si>
  <si>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</si>
  <si>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</si>
  <si>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RIJECI, POMORSKI FAKULTET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</si>
  <si>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</si>
  <si>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</si>
  <si>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</si>
  <si>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</si>
  <si>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</si>
  <si>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</si>
  <si>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</si>
  <si>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</si>
  <si>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</si>
  <si>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</si>
  <si>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</si>
  <si>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</si>
  <si>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</si>
  <si>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</si>
  <si>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</si>
  <si>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</si>
  <si>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</si>
  <si>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22568 - SVEUČILIŠTE U RIJECI, POMORSKI FAKULTET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</si>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</sst>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7394352.7399999993</v>
      </c>
      <c r="D2" s="6">
        <f>'PR-RAS'!E6</f>
        <v>6185373.1099999994</v>
      </c>
      <c r="E2" s="6">
        <v>0</v>
      </c>
      <c r="F2" s="6">
        <v>0</v>
      </c>
      <c r="G2" s="7">
        <f t="shared" ref="G2:G264" si="0">(B2/1000)*(C2*1+D2*2)</f>
        <v>19765.098959999999</v>
      </c>
      <c r="H2" s="7">
        <f t="shared" ref="H2:H26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2223143.2999999998</v>
      </c>
      <c r="D46" s="1">
        <f>'PR-RAS'!E50</f>
        <v>766925.42999999993</v>
      </c>
      <c r="E46" s="1">
        <v>0</v>
      </c>
      <c r="F46" s="1">
        <v>0</v>
      </c>
      <c r="G46" s="2">
        <f t="shared" si="0"/>
        <v>169064.73719999997</v>
      </c>
      <c r="H46" s="2">
        <f t="shared" si="1"/>
        <v>0.7299999997485429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2054968.4999999998</v>
      </c>
      <c r="D50" s="1">
        <f>'PR-RAS'!E54</f>
        <v>678767.2</v>
      </c>
      <c r="E50" s="1">
        <v>0</v>
      </c>
      <c r="F50" s="1">
        <v>0</v>
      </c>
      <c r="G50" s="2">
        <f t="shared" si="0"/>
        <v>167212.64209999997</v>
      </c>
      <c r="H50" s="2">
        <f t="shared" si="1"/>
        <v>0.70000000018626451</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23614.47</v>
      </c>
      <c r="D51" s="1">
        <f>'PR-RAS'!E55</f>
        <v>9589.83</v>
      </c>
      <c r="E51" s="1">
        <v>0</v>
      </c>
      <c r="F51" s="1">
        <v>0</v>
      </c>
      <c r="G51" s="2">
        <f t="shared" si="0"/>
        <v>2139.7065000000002</v>
      </c>
      <c r="H51" s="2">
        <f t="shared" si="1"/>
        <v>0.64000000000123691</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1997010.88</v>
      </c>
      <c r="D53" s="1">
        <f>'PR-RAS'!E57</f>
        <v>619522.54</v>
      </c>
      <c r="E53" s="1">
        <v>0</v>
      </c>
      <c r="F53" s="1">
        <v>0</v>
      </c>
      <c r="G53" s="2">
        <f t="shared" si="0"/>
        <v>168274.90991999998</v>
      </c>
      <c r="H53" s="2">
        <f t="shared" si="1"/>
        <v>0.58000000007450581</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34343.15</v>
      </c>
      <c r="D54" s="1">
        <f>'PR-RAS'!E58</f>
        <v>49654.83</v>
      </c>
      <c r="E54" s="1">
        <v>0</v>
      </c>
      <c r="F54" s="1">
        <v>0</v>
      </c>
      <c r="G54" s="2">
        <f t="shared" si="0"/>
        <v>7083.5989300000001</v>
      </c>
      <c r="H54" s="2">
        <f t="shared" si="1"/>
        <v>0.31999999999970896</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291.99</v>
      </c>
      <c r="D64" s="1">
        <f>'PR-RAS'!E68</f>
        <v>500</v>
      </c>
      <c r="E64" s="1">
        <v>0</v>
      </c>
      <c r="F64" s="1">
        <v>0</v>
      </c>
      <c r="G64" s="2">
        <f t="shared" si="0"/>
        <v>81.39537</v>
      </c>
      <c r="H64" s="2">
        <f t="shared" si="1"/>
        <v>9.9999999999909051E-3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291.99</v>
      </c>
      <c r="D65" s="1">
        <f>'PR-RAS'!E69</f>
        <v>500</v>
      </c>
      <c r="E65" s="1">
        <v>0</v>
      </c>
      <c r="F65" s="1">
        <v>0</v>
      </c>
      <c r="G65" s="2">
        <f t="shared" si="0"/>
        <v>82.687359999999998</v>
      </c>
      <c r="H65" s="2">
        <f t="shared" si="1"/>
        <v>9.9999999999909051E-3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167882.81</v>
      </c>
      <c r="D73" s="1">
        <f>'PR-RAS'!E77</f>
        <v>87658.23000000001</v>
      </c>
      <c r="E73" s="1">
        <v>0</v>
      </c>
      <c r="F73" s="1">
        <v>0</v>
      </c>
      <c r="G73" s="2">
        <f t="shared" si="0"/>
        <v>24710.347439999998</v>
      </c>
      <c r="H73" s="2">
        <f t="shared" si="1"/>
        <v>0.42000000001280569</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57590.65</v>
      </c>
      <c r="D74" s="1">
        <f>'PR-RAS'!E78</f>
        <v>52089.62</v>
      </c>
      <c r="E74" s="1">
        <v>0</v>
      </c>
      <c r="F74" s="1">
        <v>0</v>
      </c>
      <c r="G74" s="2">
        <f t="shared" si="0"/>
        <v>11809.20197</v>
      </c>
      <c r="H74" s="2">
        <f t="shared" si="1"/>
        <v>0.72999999999592546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5888.8</v>
      </c>
      <c r="E75" s="1">
        <v>0</v>
      </c>
      <c r="F75" s="1">
        <v>0</v>
      </c>
      <c r="G75" s="2">
        <f t="shared" si="0"/>
        <v>871.54239999999993</v>
      </c>
      <c r="H75" s="2">
        <f t="shared" si="1"/>
        <v>0.1999999999998181</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110292.16</v>
      </c>
      <c r="D76" s="1">
        <f>'PR-RAS'!E80</f>
        <v>29679.81</v>
      </c>
      <c r="E76" s="1">
        <v>0</v>
      </c>
      <c r="F76" s="1">
        <v>0</v>
      </c>
      <c r="G76" s="2">
        <f t="shared" si="0"/>
        <v>12723.8835</v>
      </c>
      <c r="H76" s="2">
        <f t="shared" si="1"/>
        <v>0.35000000000218279</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6993.67</v>
      </c>
      <c r="D78" s="1">
        <f>'PR-RAS'!E82</f>
        <v>793.06999999999994</v>
      </c>
      <c r="E78" s="1">
        <v>0</v>
      </c>
      <c r="F78" s="1">
        <v>0</v>
      </c>
      <c r="G78" s="2">
        <f t="shared" si="0"/>
        <v>660.64536999999996</v>
      </c>
      <c r="H78" s="2">
        <f t="shared" si="1"/>
        <v>0.39999999999986358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6635.32</v>
      </c>
      <c r="D79" s="1">
        <f>'PR-RAS'!E83</f>
        <v>107.8</v>
      </c>
      <c r="E79" s="1">
        <v>0</v>
      </c>
      <c r="F79" s="1">
        <v>0</v>
      </c>
      <c r="G79" s="2">
        <f t="shared" si="0"/>
        <v>534.37175999999999</v>
      </c>
      <c r="H79" s="2">
        <f t="shared" si="1"/>
        <v>0.5199999999997118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338.65</v>
      </c>
      <c r="D81" s="1">
        <f>'PR-RAS'!E85</f>
        <v>12.45</v>
      </c>
      <c r="E81" s="1">
        <v>0</v>
      </c>
      <c r="F81" s="1">
        <v>0</v>
      </c>
      <c r="G81" s="2">
        <f t="shared" si="0"/>
        <v>29.083999999999996</v>
      </c>
      <c r="H81" s="2">
        <f t="shared" si="1"/>
        <v>0.80000000000002203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81.44</v>
      </c>
      <c r="E82" s="1">
        <v>0</v>
      </c>
      <c r="F82" s="1">
        <v>0</v>
      </c>
      <c r="G82" s="2">
        <f t="shared" si="0"/>
        <v>13.19328</v>
      </c>
      <c r="H82" s="2">
        <f t="shared" si="1"/>
        <v>0.43999999999999773</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6296.67</v>
      </c>
      <c r="D83" s="1">
        <f>'PR-RAS'!E87</f>
        <v>13.91</v>
      </c>
      <c r="E83" s="1">
        <v>0</v>
      </c>
      <c r="F83" s="1">
        <v>0</v>
      </c>
      <c r="G83" s="2">
        <f t="shared" si="0"/>
        <v>518.60817999999995</v>
      </c>
      <c r="H83" s="2">
        <f t="shared" si="1"/>
        <v>0.4199999999999271</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358.35</v>
      </c>
      <c r="D87" s="1">
        <f>'PR-RAS'!E91</f>
        <v>685.27</v>
      </c>
      <c r="E87" s="1">
        <v>0</v>
      </c>
      <c r="F87" s="1">
        <v>0</v>
      </c>
      <c r="G87" s="2">
        <f t="shared" si="0"/>
        <v>148.68453999999997</v>
      </c>
      <c r="H87" s="2">
        <f t="shared" si="1"/>
        <v>0.62000000000000455</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358.35</v>
      </c>
      <c r="D92" s="1">
        <f>'PR-RAS'!E96</f>
        <v>685.27</v>
      </c>
      <c r="E92" s="1">
        <v>0</v>
      </c>
      <c r="F92" s="1">
        <v>0</v>
      </c>
      <c r="G92" s="2">
        <f t="shared" si="0"/>
        <v>157.32898999999998</v>
      </c>
      <c r="H92" s="2">
        <f t="shared" si="1"/>
        <v>0.62000000000000455</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830078.16</v>
      </c>
      <c r="D102" s="1">
        <f>'PR-RAS'!E106</f>
        <v>724177.84</v>
      </c>
      <c r="E102" s="1">
        <v>0</v>
      </c>
      <c r="F102" s="1">
        <v>0</v>
      </c>
      <c r="G102" s="2">
        <f t="shared" si="0"/>
        <v>230121.81784</v>
      </c>
      <c r="H102" s="2">
        <f t="shared" si="1"/>
        <v>0.32000000006519258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830078.16</v>
      </c>
      <c r="D108" s="1">
        <f>'PR-RAS'!E112</f>
        <v>724177.84</v>
      </c>
      <c r="E108" s="1">
        <v>0</v>
      </c>
      <c r="F108" s="1">
        <v>0</v>
      </c>
      <c r="G108" s="2">
        <f t="shared" si="0"/>
        <v>243792.42087999999</v>
      </c>
      <c r="H108" s="2">
        <f t="shared" si="1"/>
        <v>0.32000000006519258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830078.16</v>
      </c>
      <c r="D113" s="1">
        <f>'PR-RAS'!E117</f>
        <v>724177.84</v>
      </c>
      <c r="E113" s="1">
        <v>0</v>
      </c>
      <c r="F113" s="1">
        <v>0</v>
      </c>
      <c r="G113" s="2">
        <f t="shared" si="0"/>
        <v>255184.59007999999</v>
      </c>
      <c r="H113" s="2">
        <f t="shared" si="1"/>
        <v>0.32000000006519258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928968.22000000009</v>
      </c>
      <c r="D120" s="1">
        <f>'PR-RAS'!E124</f>
        <v>889306.89999999991</v>
      </c>
      <c r="E120" s="1">
        <v>0</v>
      </c>
      <c r="F120" s="1">
        <v>0</v>
      </c>
      <c r="G120" s="2">
        <f t="shared" si="0"/>
        <v>322202.26037999999</v>
      </c>
      <c r="H120" s="2">
        <f t="shared" si="1"/>
        <v>0.3200000001816079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770605.06</v>
      </c>
      <c r="D121" s="1">
        <f>'PR-RAS'!E125</f>
        <v>825772.5199999999</v>
      </c>
      <c r="E121" s="1">
        <v>0</v>
      </c>
      <c r="F121" s="1">
        <v>0</v>
      </c>
      <c r="G121" s="2">
        <f t="shared" si="0"/>
        <v>290658.01199999993</v>
      </c>
      <c r="H121" s="2">
        <f t="shared" si="1"/>
        <v>0.54000000015366822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1133.03</v>
      </c>
      <c r="D122" s="1">
        <f>'PR-RAS'!E126</f>
        <v>568.08000000000004</v>
      </c>
      <c r="E122" s="1">
        <v>0</v>
      </c>
      <c r="F122" s="1">
        <v>0</v>
      </c>
      <c r="G122" s="2">
        <f t="shared" si="0"/>
        <v>274.57198999999997</v>
      </c>
      <c r="H122" s="2">
        <f t="shared" si="1"/>
        <v>0.11000000000001364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769472.03</v>
      </c>
      <c r="D123" s="1">
        <f>'PR-RAS'!E127</f>
        <v>825204.44</v>
      </c>
      <c r="E123" s="1">
        <v>0</v>
      </c>
      <c r="F123" s="1">
        <v>0</v>
      </c>
      <c r="G123" s="2">
        <f t="shared" si="0"/>
        <v>295225.47102</v>
      </c>
      <c r="H123" s="2">
        <f t="shared" si="1"/>
        <v>0.46999999997206032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158363.16</v>
      </c>
      <c r="D124" s="1">
        <f>'PR-RAS'!E128</f>
        <v>63534.380000000005</v>
      </c>
      <c r="E124" s="1">
        <v>0</v>
      </c>
      <c r="F124" s="1">
        <v>0</v>
      </c>
      <c r="G124" s="2">
        <f t="shared" si="0"/>
        <v>35108.126160000007</v>
      </c>
      <c r="H124" s="2">
        <f t="shared" si="1"/>
        <v>0.54000000000814907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131704.85</v>
      </c>
      <c r="D125" s="1">
        <f>'PR-RAS'!E129</f>
        <v>63125.97</v>
      </c>
      <c r="E125" s="1">
        <v>0</v>
      </c>
      <c r="F125" s="1">
        <v>0</v>
      </c>
      <c r="G125" s="2">
        <f t="shared" si="0"/>
        <v>31986.641960000001</v>
      </c>
      <c r="H125" s="2">
        <f t="shared" si="1"/>
        <v>0.17999999999301508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26658.31</v>
      </c>
      <c r="D126" s="1">
        <f>'PR-RAS'!E130</f>
        <v>408.41</v>
      </c>
      <c r="E126" s="1">
        <v>0</v>
      </c>
      <c r="F126" s="1">
        <v>0</v>
      </c>
      <c r="G126" s="2">
        <f t="shared" si="0"/>
        <v>3434.3912500000001</v>
      </c>
      <c r="H126" s="2">
        <f t="shared" si="1"/>
        <v>0.72000000000133468</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3402451.67</v>
      </c>
      <c r="D129" s="1">
        <f>'PR-RAS'!E133</f>
        <v>3799120.3499999996</v>
      </c>
      <c r="E129" s="1">
        <v>0</v>
      </c>
      <c r="F129" s="1">
        <v>0</v>
      </c>
      <c r="G129" s="2">
        <f t="shared" si="0"/>
        <v>1408088.6233599999</v>
      </c>
      <c r="H129" s="2">
        <f t="shared" si="1"/>
        <v>0.67999999970197678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3402451.67</v>
      </c>
      <c r="D130" s="1">
        <f>'PR-RAS'!E134</f>
        <v>3799120.3499999996</v>
      </c>
      <c r="E130" s="1">
        <v>0</v>
      </c>
      <c r="F130" s="1">
        <v>0</v>
      </c>
      <c r="G130" s="2">
        <f t="shared" si="0"/>
        <v>1419089.3157299999</v>
      </c>
      <c r="H130" s="2">
        <f t="shared" si="1"/>
        <v>0.67999999970197678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3402451.67</v>
      </c>
      <c r="D131" s="1">
        <f>'PR-RAS'!E135</f>
        <v>3783218.05</v>
      </c>
      <c r="E131" s="1">
        <v>0</v>
      </c>
      <c r="F131" s="1">
        <v>0</v>
      </c>
      <c r="G131" s="2">
        <f t="shared" si="0"/>
        <v>1425955.4101</v>
      </c>
      <c r="H131" s="2">
        <f t="shared" si="1"/>
        <v>0.37999999988824129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15902.3</v>
      </c>
      <c r="E132" s="1">
        <v>0</v>
      </c>
      <c r="F132" s="1">
        <v>0</v>
      </c>
      <c r="G132" s="2">
        <f t="shared" si="0"/>
        <v>4166.4026000000003</v>
      </c>
      <c r="H132" s="2">
        <f t="shared" si="1"/>
        <v>0.2999999999992724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2717.7200000000003</v>
      </c>
      <c r="D135" s="1">
        <f>'PR-RAS'!E139</f>
        <v>5049.5200000000004</v>
      </c>
      <c r="E135" s="1">
        <v>0</v>
      </c>
      <c r="F135" s="1">
        <v>0</v>
      </c>
      <c r="G135" s="2">
        <f t="shared" si="0"/>
        <v>1717.4458400000003</v>
      </c>
      <c r="H135" s="2">
        <f t="shared" si="1"/>
        <v>0.75999999999930878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349.9</v>
      </c>
      <c r="D136" s="1">
        <f>'PR-RAS'!E140</f>
        <v>552.39</v>
      </c>
      <c r="E136" s="1">
        <v>0</v>
      </c>
      <c r="F136" s="1">
        <v>0</v>
      </c>
      <c r="G136" s="2">
        <f t="shared" si="0"/>
        <v>196.3818</v>
      </c>
      <c r="H136" s="2">
        <f t="shared" si="1"/>
        <v>0.49000000000000909</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349.9</v>
      </c>
      <c r="D145" s="1">
        <f>'PR-RAS'!E149</f>
        <v>552.39</v>
      </c>
      <c r="E145" s="1">
        <v>0</v>
      </c>
      <c r="F145" s="1">
        <v>0</v>
      </c>
      <c r="G145" s="2">
        <f t="shared" si="0"/>
        <v>209.47391999999996</v>
      </c>
      <c r="H145" s="2">
        <f t="shared" si="1"/>
        <v>0.49000000000000909</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2367.8200000000002</v>
      </c>
      <c r="D146" s="1">
        <f>'PR-RAS'!E150</f>
        <v>4497.13</v>
      </c>
      <c r="E146" s="1">
        <v>0</v>
      </c>
      <c r="F146" s="1">
        <v>0</v>
      </c>
      <c r="G146" s="2">
        <f t="shared" si="0"/>
        <v>1647.5015999999998</v>
      </c>
      <c r="H146" s="2">
        <f t="shared" si="1"/>
        <v>0.30999999999994543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6743329.0700000003</v>
      </c>
      <c r="D147" s="1">
        <f>'PR-RAS'!E151</f>
        <v>5950660.6800000006</v>
      </c>
      <c r="E147" s="1">
        <v>0</v>
      </c>
      <c r="F147" s="1">
        <v>0</v>
      </c>
      <c r="G147" s="2">
        <f t="shared" si="0"/>
        <v>2722118.9627799997</v>
      </c>
      <c r="H147" s="2">
        <f t="shared" si="1"/>
        <v>0.38999999966472387</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4222360.99</v>
      </c>
      <c r="D148" s="1">
        <f>'PR-RAS'!E152</f>
        <v>4470806.7</v>
      </c>
      <c r="E148" s="1">
        <v>0</v>
      </c>
      <c r="F148" s="1">
        <v>0</v>
      </c>
      <c r="G148" s="2">
        <f t="shared" si="0"/>
        <v>1935104.2353300001</v>
      </c>
      <c r="H148" s="2">
        <f t="shared" si="1"/>
        <v>0.30999999959021807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3447970.58</v>
      </c>
      <c r="D149" s="1">
        <f>'PR-RAS'!E153</f>
        <v>3660809.21</v>
      </c>
      <c r="E149" s="1">
        <v>0</v>
      </c>
      <c r="F149" s="1">
        <v>0</v>
      </c>
      <c r="G149" s="2">
        <f t="shared" si="0"/>
        <v>1593899.172</v>
      </c>
      <c r="H149" s="2">
        <f t="shared" si="1"/>
        <v>0.62999999988824129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3438485.7</v>
      </c>
      <c r="D150" s="1">
        <f>'PR-RAS'!E154</f>
        <v>3653359.48</v>
      </c>
      <c r="E150" s="1">
        <v>0</v>
      </c>
      <c r="F150" s="1">
        <v>0</v>
      </c>
      <c r="G150" s="2">
        <f t="shared" si="0"/>
        <v>1601035.49434</v>
      </c>
      <c r="H150" s="2">
        <f t="shared" si="1"/>
        <v>0.77999999979510903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2067.8000000000002</v>
      </c>
      <c r="D151" s="1">
        <f>'PR-RAS'!E155</f>
        <v>5496.66</v>
      </c>
      <c r="E151" s="1">
        <v>0</v>
      </c>
      <c r="F151" s="1">
        <v>0</v>
      </c>
      <c r="G151" s="2">
        <f t="shared" si="0"/>
        <v>1959.1679999999997</v>
      </c>
      <c r="H151" s="2">
        <f t="shared" si="1"/>
        <v>0.53999999999996362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7417.08</v>
      </c>
      <c r="D153" s="1">
        <f>'PR-RAS'!E157</f>
        <v>1953.07</v>
      </c>
      <c r="E153" s="1">
        <v>0</v>
      </c>
      <c r="F153" s="1">
        <v>0</v>
      </c>
      <c r="G153" s="2">
        <f t="shared" si="0"/>
        <v>1721.1294399999999</v>
      </c>
      <c r="H153" s="2">
        <f t="shared" si="1"/>
        <v>0.14999999999986358</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205795.09</v>
      </c>
      <c r="D154" s="1">
        <f>'PR-RAS'!E158</f>
        <v>206834.44</v>
      </c>
      <c r="E154" s="1">
        <v>0</v>
      </c>
      <c r="F154" s="1">
        <v>0</v>
      </c>
      <c r="G154" s="2">
        <f t="shared" si="0"/>
        <v>94777.987409999987</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568595.31999999995</v>
      </c>
      <c r="D155" s="1">
        <f>'PR-RAS'!E159</f>
        <v>603163.05000000005</v>
      </c>
      <c r="E155" s="1">
        <v>0</v>
      </c>
      <c r="F155" s="1">
        <v>0</v>
      </c>
      <c r="G155" s="2">
        <f t="shared" si="0"/>
        <v>273337.89867999998</v>
      </c>
      <c r="H155" s="2">
        <f t="shared" si="1"/>
        <v>0.36999999999534339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568543.48</v>
      </c>
      <c r="D157" s="1">
        <f>'PR-RAS'!E161</f>
        <v>603074.49</v>
      </c>
      <c r="E157" s="1">
        <v>0</v>
      </c>
      <c r="F157" s="1">
        <v>0</v>
      </c>
      <c r="G157" s="2">
        <f t="shared" si="0"/>
        <v>276852.02376000001</v>
      </c>
      <c r="H157" s="2">
        <f t="shared" si="1"/>
        <v>0.96999999997206032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51.84</v>
      </c>
      <c r="D158" s="1">
        <f>'PR-RAS'!E162</f>
        <v>88.56</v>
      </c>
      <c r="E158" s="1">
        <v>0</v>
      </c>
      <c r="F158" s="1">
        <v>0</v>
      </c>
      <c r="G158" s="2">
        <f t="shared" si="0"/>
        <v>35.946719999999999</v>
      </c>
      <c r="H158" s="2">
        <f t="shared" si="1"/>
        <v>0.59999999999999432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1520920.6700000002</v>
      </c>
      <c r="D159" s="1">
        <f>'PR-RAS'!E163</f>
        <v>1387353.76</v>
      </c>
      <c r="E159" s="1">
        <v>0</v>
      </c>
      <c r="F159" s="1">
        <v>0</v>
      </c>
      <c r="G159" s="2">
        <f t="shared" si="0"/>
        <v>678709.25402000011</v>
      </c>
      <c r="H159" s="2">
        <f t="shared" si="1"/>
        <v>0.56999999983236194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197892.72</v>
      </c>
      <c r="D160" s="1">
        <f>'PR-RAS'!E164</f>
        <v>214843.93</v>
      </c>
      <c r="E160" s="1">
        <v>0</v>
      </c>
      <c r="F160" s="1">
        <v>0</v>
      </c>
      <c r="G160" s="2">
        <f t="shared" si="0"/>
        <v>99785.312219999993</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100923.84</v>
      </c>
      <c r="D161" s="1">
        <f>'PR-RAS'!E165</f>
        <v>117959.66</v>
      </c>
      <c r="E161" s="1">
        <v>0</v>
      </c>
      <c r="F161" s="1">
        <v>0</v>
      </c>
      <c r="G161" s="2">
        <f t="shared" si="0"/>
        <v>53894.905600000006</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65764.27</v>
      </c>
      <c r="D162" s="1">
        <f>'PR-RAS'!E166</f>
        <v>66312.23</v>
      </c>
      <c r="E162" s="1">
        <v>0</v>
      </c>
      <c r="F162" s="1">
        <v>0</v>
      </c>
      <c r="G162" s="2">
        <f t="shared" si="0"/>
        <v>31940.585529999997</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31182.58</v>
      </c>
      <c r="D163" s="1">
        <f>'PR-RAS'!E167</f>
        <v>30543.24</v>
      </c>
      <c r="E163" s="1">
        <v>0</v>
      </c>
      <c r="F163" s="1">
        <v>0</v>
      </c>
      <c r="G163" s="2">
        <f t="shared" si="0"/>
        <v>14947.58772</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22.03</v>
      </c>
      <c r="D164" s="1">
        <f>'PR-RAS'!E168</f>
        <v>28.8</v>
      </c>
      <c r="E164" s="1">
        <v>0</v>
      </c>
      <c r="F164" s="1">
        <v>0</v>
      </c>
      <c r="G164" s="2">
        <f t="shared" si="0"/>
        <v>12.97969</v>
      </c>
      <c r="H164" s="2">
        <f t="shared" si="1"/>
        <v>0.23000000000000043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212213.49</v>
      </c>
      <c r="D165" s="1">
        <f>'PR-RAS'!E169</f>
        <v>140534.53999999998</v>
      </c>
      <c r="E165" s="1">
        <v>0</v>
      </c>
      <c r="F165" s="1">
        <v>0</v>
      </c>
      <c r="G165" s="2">
        <f t="shared" si="0"/>
        <v>80898.341479999988</v>
      </c>
      <c r="H165" s="2">
        <f t="shared" si="1"/>
        <v>0.95000000001164153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33901.65</v>
      </c>
      <c r="D166" s="1">
        <f>'PR-RAS'!E170</f>
        <v>33486.89</v>
      </c>
      <c r="E166" s="1">
        <v>0</v>
      </c>
      <c r="F166" s="1">
        <v>0</v>
      </c>
      <c r="G166" s="2">
        <f t="shared" si="0"/>
        <v>16644.445950000001</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3302.63</v>
      </c>
      <c r="D167" s="1">
        <f>'PR-RAS'!E171</f>
        <v>3761.47</v>
      </c>
      <c r="E167" s="1">
        <v>0</v>
      </c>
      <c r="F167" s="1">
        <v>0</v>
      </c>
      <c r="G167" s="2">
        <f t="shared" si="0"/>
        <v>1797.0446200000001</v>
      </c>
      <c r="H167" s="2">
        <f t="shared" si="1"/>
        <v>0.83999999999969077</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113352.62</v>
      </c>
      <c r="D168" s="1">
        <f>'PR-RAS'!E172</f>
        <v>68350.14</v>
      </c>
      <c r="E168" s="1">
        <v>0</v>
      </c>
      <c r="F168" s="1">
        <v>0</v>
      </c>
      <c r="G168" s="2">
        <f t="shared" si="0"/>
        <v>41758.834300000002</v>
      </c>
      <c r="H168" s="2">
        <f t="shared" si="1"/>
        <v>0.52000000000407454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59917.48</v>
      </c>
      <c r="D169" s="1">
        <f>'PR-RAS'!E173</f>
        <v>33333.99</v>
      </c>
      <c r="E169" s="1">
        <v>0</v>
      </c>
      <c r="F169" s="1">
        <v>0</v>
      </c>
      <c r="G169" s="2">
        <f t="shared" si="0"/>
        <v>21266.35728</v>
      </c>
      <c r="H169" s="2">
        <f t="shared" si="1"/>
        <v>0.49000000000523869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449.74</v>
      </c>
      <c r="D170" s="1">
        <f>'PR-RAS'!E174</f>
        <v>0</v>
      </c>
      <c r="E170" s="1">
        <v>0</v>
      </c>
      <c r="F170" s="1">
        <v>0</v>
      </c>
      <c r="G170" s="2">
        <f t="shared" si="0"/>
        <v>76.006060000000005</v>
      </c>
      <c r="H170" s="2">
        <f t="shared" si="1"/>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1289.3699999999999</v>
      </c>
      <c r="D172" s="1">
        <f>'PR-RAS'!E176</f>
        <v>1602.05</v>
      </c>
      <c r="E172" s="1">
        <v>0</v>
      </c>
      <c r="F172" s="1">
        <v>0</v>
      </c>
      <c r="G172" s="2">
        <f t="shared" si="0"/>
        <v>768.3833699999999</v>
      </c>
      <c r="H172" s="2">
        <f t="shared" si="1"/>
        <v>0.41999999999984539</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1018761.3600000002</v>
      </c>
      <c r="D173" s="1">
        <f>'PR-RAS'!E177</f>
        <v>923329.69</v>
      </c>
      <c r="E173" s="1">
        <v>0</v>
      </c>
      <c r="F173" s="1">
        <v>0</v>
      </c>
      <c r="G173" s="2">
        <f t="shared" si="0"/>
        <v>492852.36728000001</v>
      </c>
      <c r="H173" s="2">
        <f t="shared" si="1"/>
        <v>0.67000000027474016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12591.15</v>
      </c>
      <c r="D174" s="1">
        <f>'PR-RAS'!E178</f>
        <v>23973.49</v>
      </c>
      <c r="E174" s="1">
        <v>0</v>
      </c>
      <c r="F174" s="1">
        <v>0</v>
      </c>
      <c r="G174" s="2">
        <f t="shared" si="0"/>
        <v>10473.09649</v>
      </c>
      <c r="H174" s="2">
        <f t="shared" si="1"/>
        <v>0.64000000000123691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107015.84</v>
      </c>
      <c r="D175" s="1">
        <f>'PR-RAS'!E179</f>
        <v>108281.56</v>
      </c>
      <c r="E175" s="1">
        <v>0</v>
      </c>
      <c r="F175" s="1">
        <v>0</v>
      </c>
      <c r="G175" s="2">
        <f t="shared" si="0"/>
        <v>56302.739039999993</v>
      </c>
      <c r="H175" s="2">
        <f t="shared" si="1"/>
        <v>0.60000000000582077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46249.41</v>
      </c>
      <c r="D176" s="1">
        <f>'PR-RAS'!E180</f>
        <v>24955.1</v>
      </c>
      <c r="E176" s="1">
        <v>0</v>
      </c>
      <c r="F176" s="1">
        <v>0</v>
      </c>
      <c r="G176" s="2">
        <f t="shared" si="0"/>
        <v>16827.93175</v>
      </c>
      <c r="H176" s="2">
        <f t="shared" si="1"/>
        <v>0.51000000000203727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36888.300000000003</v>
      </c>
      <c r="D177" s="1">
        <f>'PR-RAS'!E181</f>
        <v>35195.97</v>
      </c>
      <c r="E177" s="1">
        <v>0</v>
      </c>
      <c r="F177" s="1">
        <v>0</v>
      </c>
      <c r="G177" s="2">
        <f t="shared" si="0"/>
        <v>18881.322240000001</v>
      </c>
      <c r="H177" s="2">
        <f t="shared" si="1"/>
        <v>0.33000000000174623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124309.77</v>
      </c>
      <c r="D178" s="1">
        <f>'PR-RAS'!E182</f>
        <v>132763</v>
      </c>
      <c r="E178" s="1">
        <v>0</v>
      </c>
      <c r="F178" s="1">
        <v>0</v>
      </c>
      <c r="G178" s="2">
        <f t="shared" si="0"/>
        <v>69000.931289999993</v>
      </c>
      <c r="H178" s="2">
        <f t="shared" si="1"/>
        <v>0.22999999999592546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7818.35</v>
      </c>
      <c r="D179" s="1">
        <f>'PR-RAS'!E183</f>
        <v>6810.15</v>
      </c>
      <c r="E179" s="1">
        <v>0</v>
      </c>
      <c r="F179" s="1">
        <v>0</v>
      </c>
      <c r="G179" s="2">
        <f t="shared" si="0"/>
        <v>3816.0797000000002</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531150.30000000005</v>
      </c>
      <c r="D180" s="1">
        <f>'PR-RAS'!E184</f>
        <v>547253.59</v>
      </c>
      <c r="E180" s="1">
        <v>0</v>
      </c>
      <c r="F180" s="1">
        <v>0</v>
      </c>
      <c r="G180" s="2">
        <f t="shared" si="0"/>
        <v>290992.68891999999</v>
      </c>
      <c r="H180" s="2">
        <f t="shared" si="1"/>
        <v>0.71000000007916242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104370.31</v>
      </c>
      <c r="D181" s="1">
        <f>'PR-RAS'!E185</f>
        <v>22364.39</v>
      </c>
      <c r="E181" s="1">
        <v>0</v>
      </c>
      <c r="F181" s="1">
        <v>0</v>
      </c>
      <c r="G181" s="2">
        <f t="shared" si="0"/>
        <v>26837.836199999998</v>
      </c>
      <c r="H181" s="2">
        <f t="shared" si="1"/>
        <v>0.69999999999708962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48367.93</v>
      </c>
      <c r="D182" s="1">
        <f>'PR-RAS'!E186</f>
        <v>21732.44</v>
      </c>
      <c r="E182" s="1">
        <v>0</v>
      </c>
      <c r="F182" s="1">
        <v>0</v>
      </c>
      <c r="G182" s="2">
        <f t="shared" si="0"/>
        <v>16621.73861</v>
      </c>
      <c r="H182" s="2">
        <f t="shared" si="1"/>
        <v>0.50999999999839929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6075.69</v>
      </c>
      <c r="D183" s="1">
        <f>'PR-RAS'!E187</f>
        <v>12996.11</v>
      </c>
      <c r="E183" s="1">
        <v>0</v>
      </c>
      <c r="F183" s="1">
        <v>0</v>
      </c>
      <c r="G183" s="2">
        <f t="shared" si="0"/>
        <v>5836.3596200000002</v>
      </c>
      <c r="H183" s="2">
        <f t="shared" si="1"/>
        <v>0.42000000000098225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85977.41</v>
      </c>
      <c r="D184" s="1">
        <f>'PR-RAS'!E188</f>
        <v>95649.489999999991</v>
      </c>
      <c r="E184" s="1">
        <v>0</v>
      </c>
      <c r="F184" s="1">
        <v>0</v>
      </c>
      <c r="G184" s="2">
        <f t="shared" si="0"/>
        <v>50741.579369999999</v>
      </c>
      <c r="H184" s="2">
        <f t="shared" si="1"/>
        <v>0.89999999999417923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5788.82</v>
      </c>
      <c r="D186" s="1">
        <f>'PR-RAS'!E190</f>
        <v>6043.92</v>
      </c>
      <c r="E186" s="1">
        <v>0</v>
      </c>
      <c r="F186" s="1">
        <v>0</v>
      </c>
      <c r="G186" s="2">
        <f t="shared" si="0"/>
        <v>3307.1821</v>
      </c>
      <c r="H186" s="2">
        <f t="shared" si="1"/>
        <v>0.26000000000021828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30132.09</v>
      </c>
      <c r="D187" s="1">
        <f>'PR-RAS'!E191</f>
        <v>45489.61</v>
      </c>
      <c r="E187" s="1">
        <v>0</v>
      </c>
      <c r="F187" s="1">
        <v>0</v>
      </c>
      <c r="G187" s="2">
        <f t="shared" si="0"/>
        <v>22526.703659999999</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7796.72</v>
      </c>
      <c r="D188" s="1">
        <f>'PR-RAS'!E192</f>
        <v>6740.49</v>
      </c>
      <c r="E188" s="1">
        <v>0</v>
      </c>
      <c r="F188" s="1">
        <v>0</v>
      </c>
      <c r="G188" s="2">
        <f t="shared" si="0"/>
        <v>3978.9299000000001</v>
      </c>
      <c r="H188" s="2">
        <f t="shared" si="1"/>
        <v>0.76999999999952706</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8336.91</v>
      </c>
      <c r="D189" s="1">
        <f>'PR-RAS'!E193</f>
        <v>10095.24</v>
      </c>
      <c r="E189" s="1">
        <v>0</v>
      </c>
      <c r="F189" s="1">
        <v>0</v>
      </c>
      <c r="G189" s="2">
        <f t="shared" si="0"/>
        <v>5363.1493199999995</v>
      </c>
      <c r="H189" s="2">
        <f t="shared" si="1"/>
        <v>0.32999999999992724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510.71</v>
      </c>
      <c r="D190" s="1">
        <f>'PR-RAS'!E194</f>
        <v>1918.08</v>
      </c>
      <c r="E190" s="1">
        <v>0</v>
      </c>
      <c r="F190" s="1">
        <v>0</v>
      </c>
      <c r="G190" s="2">
        <f t="shared" si="0"/>
        <v>821.55842999999993</v>
      </c>
      <c r="H190" s="2">
        <f t="shared" si="1"/>
        <v>0.3699999999999477</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33412.160000000003</v>
      </c>
      <c r="D191" s="1">
        <f>'PR-RAS'!E195</f>
        <v>25362.15</v>
      </c>
      <c r="E191" s="1">
        <v>0</v>
      </c>
      <c r="F191" s="1">
        <v>0</v>
      </c>
      <c r="G191" s="2">
        <f t="shared" si="0"/>
        <v>15985.927400000002</v>
      </c>
      <c r="H191" s="2">
        <f t="shared" si="1"/>
        <v>0.31000000000494765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14262.089999999998</v>
      </c>
      <c r="D192" s="1">
        <f>'PR-RAS'!E196</f>
        <v>7704.74</v>
      </c>
      <c r="E192" s="1">
        <v>0</v>
      </c>
      <c r="F192" s="1">
        <v>0</v>
      </c>
      <c r="G192" s="2">
        <f t="shared" si="0"/>
        <v>5667.2698700000001</v>
      </c>
      <c r="H192" s="2">
        <f t="shared" si="1"/>
        <v>0.34999999999854481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14262.089999999998</v>
      </c>
      <c r="D206" s="1">
        <f>'PR-RAS'!E210</f>
        <v>7704.74</v>
      </c>
      <c r="E206" s="1">
        <v>0</v>
      </c>
      <c r="F206" s="1">
        <v>0</v>
      </c>
      <c r="G206" s="2">
        <f t="shared" si="0"/>
        <v>6082.6718499999997</v>
      </c>
      <c r="H206" s="2">
        <f t="shared" si="1"/>
        <v>0.34999999999854481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5574.19</v>
      </c>
      <c r="D207" s="1">
        <f>'PR-RAS'!E211</f>
        <v>4879.53</v>
      </c>
      <c r="E207" s="1">
        <v>0</v>
      </c>
      <c r="F207" s="1">
        <v>0</v>
      </c>
      <c r="G207" s="2">
        <f t="shared" si="0"/>
        <v>3158.6495</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7553.09</v>
      </c>
      <c r="D208" s="1">
        <f>'PR-RAS'!E212</f>
        <v>780.14</v>
      </c>
      <c r="E208" s="1">
        <v>0</v>
      </c>
      <c r="F208" s="1">
        <v>0</v>
      </c>
      <c r="G208" s="2">
        <f t="shared" si="0"/>
        <v>1886.46759</v>
      </c>
      <c r="H208" s="2">
        <f t="shared" si="1"/>
        <v>0.23000000000013188</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1134.81</v>
      </c>
      <c r="D209" s="1">
        <f>'PR-RAS'!E213</f>
        <v>2045.07</v>
      </c>
      <c r="E209" s="1">
        <v>0</v>
      </c>
      <c r="F209" s="1">
        <v>0</v>
      </c>
      <c r="G209" s="2">
        <f t="shared" si="0"/>
        <v>1086.7895999999998</v>
      </c>
      <c r="H209" s="2">
        <f t="shared" si="1"/>
        <v>0.25999999999999091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505912.06</v>
      </c>
      <c r="D211" s="1">
        <f>'PR-RAS'!E215</f>
        <v>11921.25</v>
      </c>
      <c r="E211" s="1">
        <v>0</v>
      </c>
      <c r="F211" s="1">
        <v>0</v>
      </c>
      <c r="G211" s="2">
        <f t="shared" si="0"/>
        <v>111248.45760000001</v>
      </c>
      <c r="H211" s="2">
        <f t="shared" si="1"/>
        <v>0.30999999999767169</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505912.06</v>
      </c>
      <c r="D219" s="1">
        <f>'PR-RAS'!E223</f>
        <v>11921.25</v>
      </c>
      <c r="E219" s="1">
        <v>0</v>
      </c>
      <c r="F219" s="1">
        <v>0</v>
      </c>
      <c r="G219" s="2">
        <f t="shared" si="0"/>
        <v>115486.49408000002</v>
      </c>
      <c r="H219" s="2">
        <f t="shared" si="1"/>
        <v>0.30999999999767169</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344681.29</v>
      </c>
      <c r="D220" s="1">
        <f>'PR-RAS'!E224</f>
        <v>57739.13</v>
      </c>
      <c r="E220" s="1">
        <v>0</v>
      </c>
      <c r="F220" s="1">
        <v>0</v>
      </c>
      <c r="G220" s="2">
        <f t="shared" si="0"/>
        <v>100774.94145</v>
      </c>
      <c r="H220" s="2">
        <f t="shared" si="1"/>
        <v>0.4199999999764259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118859.92</v>
      </c>
      <c r="D221" s="1">
        <f>'PR-RAS'!E225</f>
        <v>0</v>
      </c>
      <c r="E221" s="1">
        <v>0</v>
      </c>
      <c r="F221" s="1">
        <v>0</v>
      </c>
      <c r="G221" s="2">
        <f t="shared" si="0"/>
        <v>26149.182400000002</v>
      </c>
      <c r="H221" s="2">
        <f t="shared" si="1"/>
        <v>8.000000000174623E-2</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118859.92</v>
      </c>
      <c r="D222" s="1">
        <f>'PR-RAS'!E226</f>
        <v>0</v>
      </c>
      <c r="E222" s="1">
        <v>0</v>
      </c>
      <c r="F222" s="1">
        <v>0</v>
      </c>
      <c r="G222" s="2">
        <f t="shared" si="0"/>
        <v>26268.04232</v>
      </c>
      <c r="H222" s="2">
        <f t="shared" si="1"/>
        <v>8.000000000174623E-2</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225821.37</v>
      </c>
      <c r="D243" s="1">
        <f>'PR-RAS'!E247</f>
        <v>57739.13</v>
      </c>
      <c r="E243" s="1">
        <v>0</v>
      </c>
      <c r="F243" s="1">
        <v>0</v>
      </c>
      <c r="G243" s="2">
        <f t="shared" si="0"/>
        <v>82594.510460000005</v>
      </c>
      <c r="H243" s="2">
        <f t="shared" si="1"/>
        <v>0.49999999999272404</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49566.86</v>
      </c>
      <c r="D244" s="1">
        <f>'PR-RAS'!E248</f>
        <v>57739.13</v>
      </c>
      <c r="E244" s="1">
        <v>0</v>
      </c>
      <c r="F244" s="1">
        <v>0</v>
      </c>
      <c r="G244" s="2">
        <f t="shared" si="0"/>
        <v>40105.964159999996</v>
      </c>
      <c r="H244" s="2">
        <f t="shared" si="1"/>
        <v>0.26999999999679858</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176254.51</v>
      </c>
      <c r="D246" s="1">
        <f>'PR-RAS'!E250</f>
        <v>0</v>
      </c>
      <c r="E246" s="1">
        <v>0</v>
      </c>
      <c r="F246" s="1">
        <v>0</v>
      </c>
      <c r="G246" s="2">
        <f t="shared" si="0"/>
        <v>43182.354950000001</v>
      </c>
      <c r="H246" s="2">
        <f t="shared" si="1"/>
        <v>0.48999999999068677</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4228.3599999999997</v>
      </c>
      <c r="D248" s="1">
        <f>'PR-RAS'!E252</f>
        <v>1139.82</v>
      </c>
      <c r="E248" s="1">
        <v>0</v>
      </c>
      <c r="F248" s="1">
        <v>0</v>
      </c>
      <c r="G248" s="2">
        <f t="shared" si="0"/>
        <v>1607.4759999999999</v>
      </c>
      <c r="H248" s="2">
        <f t="shared" si="1"/>
        <v>0.53999999999973625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4228.3599999999997</v>
      </c>
      <c r="D255" s="1">
        <f>'PR-RAS'!E259</f>
        <v>1139.82</v>
      </c>
      <c r="E255" s="1">
        <v>0</v>
      </c>
      <c r="F255" s="1">
        <v>0</v>
      </c>
      <c r="G255" s="2">
        <f t="shared" si="0"/>
        <v>1653.0319999999999</v>
      </c>
      <c r="H255" s="2">
        <f t="shared" si="1"/>
        <v>0.53999999999973625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4228.3599999999997</v>
      </c>
      <c r="D256" s="1">
        <f>'PR-RAS'!E260</f>
        <v>1139.82</v>
      </c>
      <c r="E256" s="1">
        <v>0</v>
      </c>
      <c r="F256" s="1">
        <v>0</v>
      </c>
      <c r="G256" s="2">
        <f t="shared" si="0"/>
        <v>1659.54</v>
      </c>
      <c r="H256" s="2">
        <f t="shared" si="1"/>
        <v>0.53999999999973625</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130963.60999999999</v>
      </c>
      <c r="D259" s="1">
        <f>'PR-RAS'!E263</f>
        <v>13995.28</v>
      </c>
      <c r="E259" s="1">
        <v>0</v>
      </c>
      <c r="F259" s="1">
        <v>0</v>
      </c>
      <c r="G259" s="2">
        <f t="shared" si="0"/>
        <v>41010.175859999996</v>
      </c>
      <c r="H259" s="2">
        <f t="shared" si="1"/>
        <v>0.67000000001462467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130963.60999999999</v>
      </c>
      <c r="D260" s="1">
        <f>'PR-RAS'!E264</f>
        <v>13995.28</v>
      </c>
      <c r="E260" s="1">
        <v>0</v>
      </c>
      <c r="F260" s="1">
        <v>0</v>
      </c>
      <c r="G260" s="2">
        <f t="shared" si="0"/>
        <v>41169.13003</v>
      </c>
      <c r="H260" s="2">
        <f t="shared" si="1"/>
        <v>0.67000000001462467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3517.15</v>
      </c>
      <c r="D261" s="1">
        <f>'PR-RAS'!E265</f>
        <v>3791.43</v>
      </c>
      <c r="E261" s="1">
        <v>0</v>
      </c>
      <c r="F261" s="1">
        <v>0</v>
      </c>
      <c r="G261" s="2">
        <f t="shared" si="0"/>
        <v>2886.0026000000003</v>
      </c>
      <c r="H261" s="2">
        <f t="shared" si="1"/>
        <v>0.57999999999992724</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7821.78</v>
      </c>
      <c r="D262" s="1">
        <f>'PR-RAS'!E266</f>
        <v>10203.85</v>
      </c>
      <c r="E262" s="1">
        <v>0</v>
      </c>
      <c r="F262" s="1">
        <v>0</v>
      </c>
      <c r="G262" s="2">
        <f t="shared" si="0"/>
        <v>7367.8942800000004</v>
      </c>
      <c r="H262" s="2">
        <f t="shared" si="1"/>
        <v>0.36999999999989086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119624.68</v>
      </c>
      <c r="D263" s="1">
        <f>'PR-RAS'!E267</f>
        <v>0</v>
      </c>
      <c r="E263" s="1">
        <v>0</v>
      </c>
      <c r="F263" s="1">
        <v>0</v>
      </c>
      <c r="G263" s="2">
        <f t="shared" si="0"/>
        <v>31341.666160000001</v>
      </c>
      <c r="H263" s="2">
        <f t="shared" si="1"/>
        <v>0.32000000000698492</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6743329.0700000003</v>
      </c>
      <c r="D285" s="1">
        <f>'PR-RAS'!E289</f>
        <v>5950660.6800000006</v>
      </c>
      <c r="E285" s="1">
        <v>0</v>
      </c>
      <c r="F285" s="1">
        <v>0</v>
      </c>
      <c r="G285" s="2">
        <f t="shared" si="8"/>
        <v>5295080.7221199991</v>
      </c>
      <c r="H285" s="2">
        <f t="shared" si="9"/>
        <v>0.38999999966472387</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651023.66999999899</v>
      </c>
      <c r="D286" s="1">
        <f>'PR-RAS'!E290</f>
        <v>234712.42999999877</v>
      </c>
      <c r="E286" s="1">
        <v>0</v>
      </c>
      <c r="F286" s="1">
        <v>0</v>
      </c>
      <c r="G286" s="2">
        <f t="shared" si="8"/>
        <v>319327.83104999899</v>
      </c>
      <c r="H286" s="2">
        <f t="shared" si="9"/>
        <v>0.75999999977648258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702937.45</v>
      </c>
      <c r="D288" s="1">
        <f>'PR-RAS'!E292</f>
        <v>553148.75</v>
      </c>
      <c r="E288" s="1">
        <v>0</v>
      </c>
      <c r="F288" s="1">
        <v>0</v>
      </c>
      <c r="G288" s="2">
        <f t="shared" si="8"/>
        <v>519250.43064999994</v>
      </c>
      <c r="H288" s="2">
        <f t="shared" si="9"/>
        <v>0.69999999995343387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115113.39</v>
      </c>
      <c r="D290" s="1">
        <f>'PR-RAS'!E294</f>
        <v>108675.62</v>
      </c>
      <c r="E290" s="1">
        <v>0</v>
      </c>
      <c r="F290" s="1">
        <v>0</v>
      </c>
      <c r="G290" s="2">
        <f t="shared" si="8"/>
        <v>96082.27807</v>
      </c>
      <c r="H290" s="2">
        <f t="shared" si="9"/>
        <v>0.77000000000407454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110566.16</v>
      </c>
      <c r="D291" s="1">
        <f>'PR-RAS'!E295</f>
        <v>103052.58</v>
      </c>
      <c r="E291" s="1">
        <v>0</v>
      </c>
      <c r="F291" s="1">
        <v>0</v>
      </c>
      <c r="G291" s="2">
        <f t="shared" si="8"/>
        <v>91834.682799999995</v>
      </c>
      <c r="H291" s="2">
        <f t="shared" si="9"/>
        <v>0.58000000000174623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5691.58</v>
      </c>
      <c r="D293" s="1">
        <f>'PR-RAS'!E298</f>
        <v>3736.3</v>
      </c>
      <c r="E293" s="1">
        <v>0</v>
      </c>
      <c r="F293" s="1">
        <v>0</v>
      </c>
      <c r="G293" s="2">
        <f t="shared" si="8"/>
        <v>3843.94056</v>
      </c>
      <c r="H293" s="2">
        <f t="shared" si="9"/>
        <v>0.72000000000025466</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5691.58</v>
      </c>
      <c r="D306" s="1">
        <f>'PR-RAS'!E311</f>
        <v>3736.3</v>
      </c>
      <c r="E306" s="1">
        <v>0</v>
      </c>
      <c r="F306" s="1">
        <v>0</v>
      </c>
      <c r="G306" s="2">
        <f t="shared" si="8"/>
        <v>4015.0749000000001</v>
      </c>
      <c r="H306" s="2">
        <f t="shared" si="9"/>
        <v>0.72000000000025466</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903.6</v>
      </c>
      <c r="D307" s="1">
        <f>'PR-RAS'!E312</f>
        <v>548.79999999999995</v>
      </c>
      <c r="E307" s="1">
        <v>0</v>
      </c>
      <c r="F307" s="1">
        <v>0</v>
      </c>
      <c r="G307" s="2">
        <f t="shared" si="8"/>
        <v>612.36719999999991</v>
      </c>
      <c r="H307" s="2">
        <f t="shared" si="9"/>
        <v>0.60000000000002274</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903.6</v>
      </c>
      <c r="D308" s="1">
        <f>'PR-RAS'!E313</f>
        <v>548.79999999999995</v>
      </c>
      <c r="E308" s="1">
        <v>0</v>
      </c>
      <c r="F308" s="1">
        <v>0</v>
      </c>
      <c r="G308" s="2">
        <f t="shared" si="8"/>
        <v>614.36839999999995</v>
      </c>
      <c r="H308" s="2">
        <f t="shared" si="9"/>
        <v>0.60000000000002274</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2133.52</v>
      </c>
      <c r="D312" s="1">
        <f>'PR-RAS'!E317</f>
        <v>3187.5</v>
      </c>
      <c r="E312" s="1">
        <v>0</v>
      </c>
      <c r="F312" s="1">
        <v>0</v>
      </c>
      <c r="G312" s="2">
        <f t="shared" si="8"/>
        <v>2646.1497200000003</v>
      </c>
      <c r="H312" s="2">
        <f t="shared" si="9"/>
        <v>0.98000000000001819</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2133.52</v>
      </c>
      <c r="D313" s="1">
        <f>'PR-RAS'!E318</f>
        <v>3187.5</v>
      </c>
      <c r="E313" s="1">
        <v>0</v>
      </c>
      <c r="F313" s="1">
        <v>0</v>
      </c>
      <c r="G313" s="2">
        <f t="shared" si="8"/>
        <v>2654.6582400000002</v>
      </c>
      <c r="H313" s="2">
        <f t="shared" si="9"/>
        <v>0.98000000000001819</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2654.46</v>
      </c>
      <c r="D321" s="1">
        <f>'PR-RAS'!E326</f>
        <v>0</v>
      </c>
      <c r="E321" s="1">
        <v>0</v>
      </c>
      <c r="F321" s="1">
        <v>0</v>
      </c>
      <c r="G321" s="2">
        <f t="shared" si="8"/>
        <v>849.42720000000008</v>
      </c>
      <c r="H321" s="2">
        <f t="shared" si="9"/>
        <v>0.46000000000003638</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2654.46</v>
      </c>
      <c r="D324" s="1">
        <f>'PR-RAS'!E329</f>
        <v>0</v>
      </c>
      <c r="E324" s="1">
        <v>0</v>
      </c>
      <c r="F324" s="1">
        <v>0</v>
      </c>
      <c r="G324" s="2">
        <f t="shared" si="8"/>
        <v>857.39058</v>
      </c>
      <c r="H324" s="2">
        <f t="shared" si="9"/>
        <v>0.46000000000003638</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806519.10999999987</v>
      </c>
      <c r="D345" s="1">
        <f>'PR-RAS'!E350</f>
        <v>278020.28999999998</v>
      </c>
      <c r="E345" s="1">
        <v>0</v>
      </c>
      <c r="F345" s="1">
        <v>0</v>
      </c>
      <c r="G345" s="2">
        <f t="shared" si="8"/>
        <v>468720.53335999994</v>
      </c>
      <c r="H345" s="2">
        <f t="shared" si="9"/>
        <v>0.39999999984866008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86842.28</v>
      </c>
      <c r="E346" s="1">
        <v>0</v>
      </c>
      <c r="F346" s="1">
        <v>0</v>
      </c>
      <c r="G346" s="2">
        <f t="shared" si="8"/>
        <v>59921.173199999997</v>
      </c>
      <c r="H346" s="2">
        <f t="shared" si="9"/>
        <v>0.27999999999883585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86842.28</v>
      </c>
      <c r="E351" s="1">
        <v>0</v>
      </c>
      <c r="F351" s="1">
        <v>0</v>
      </c>
      <c r="G351" s="2">
        <f t="shared" si="8"/>
        <v>60789.595999999998</v>
      </c>
      <c r="H351" s="2">
        <f t="shared" si="9"/>
        <v>0.27999999999883585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7388.5</v>
      </c>
      <c r="E354" s="1">
        <v>0</v>
      </c>
      <c r="F354" s="1">
        <v>0</v>
      </c>
      <c r="G354" s="2">
        <f t="shared" si="8"/>
        <v>5216.2809999999999</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79453.78</v>
      </c>
      <c r="E355" s="1">
        <v>0</v>
      </c>
      <c r="F355" s="1">
        <v>0</v>
      </c>
      <c r="G355" s="2">
        <f t="shared" si="8"/>
        <v>56253.276239999999</v>
      </c>
      <c r="H355" s="2">
        <f t="shared" si="9"/>
        <v>0.22000000000116415</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570038.36999999988</v>
      </c>
      <c r="D358" s="1">
        <f>'PR-RAS'!E363</f>
        <v>184645.97</v>
      </c>
      <c r="E358" s="1">
        <v>0</v>
      </c>
      <c r="F358" s="1">
        <v>0</v>
      </c>
      <c r="G358" s="2">
        <f t="shared" si="8"/>
        <v>335340.9206699999</v>
      </c>
      <c r="H358" s="2">
        <f t="shared" si="9"/>
        <v>0.39999999987776391</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438241.04999999993</v>
      </c>
      <c r="D364" s="1">
        <f>'PR-RAS'!E369</f>
        <v>159978.39000000001</v>
      </c>
      <c r="E364" s="1">
        <v>0</v>
      </c>
      <c r="F364" s="1">
        <v>0</v>
      </c>
      <c r="G364" s="2">
        <f t="shared" si="8"/>
        <v>275225.81228999997</v>
      </c>
      <c r="H364" s="2">
        <f t="shared" si="9"/>
        <v>0.43999999994412065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228575.16</v>
      </c>
      <c r="D365" s="1">
        <f>'PR-RAS'!E370</f>
        <v>101785.49</v>
      </c>
      <c r="E365" s="1">
        <v>0</v>
      </c>
      <c r="F365" s="1">
        <v>0</v>
      </c>
      <c r="G365" s="2">
        <f t="shared" si="8"/>
        <v>157301.19495999999</v>
      </c>
      <c r="H365" s="2">
        <f t="shared" si="9"/>
        <v>0.65000000000873115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12161.16</v>
      </c>
      <c r="D367" s="1">
        <f>'PR-RAS'!E372</f>
        <v>2028.46</v>
      </c>
      <c r="E367" s="1">
        <v>0</v>
      </c>
      <c r="F367" s="1">
        <v>0</v>
      </c>
      <c r="G367" s="2">
        <f t="shared" si="8"/>
        <v>5935.8172800000002</v>
      </c>
      <c r="H367" s="2">
        <f t="shared" si="9"/>
        <v>0.61999999999989086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122908.9</v>
      </c>
      <c r="D368" s="1">
        <f>'PR-RAS'!E373</f>
        <v>52905.19</v>
      </c>
      <c r="E368" s="1">
        <v>0</v>
      </c>
      <c r="F368" s="1">
        <v>0</v>
      </c>
      <c r="G368" s="2">
        <f t="shared" si="8"/>
        <v>83939.975760000001</v>
      </c>
      <c r="H368" s="2">
        <f t="shared" si="9"/>
        <v>0.29000000000814907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32429.49</v>
      </c>
      <c r="D369" s="1">
        <f>'PR-RAS'!E374</f>
        <v>2281.25</v>
      </c>
      <c r="E369" s="1">
        <v>0</v>
      </c>
      <c r="F369" s="1">
        <v>0</v>
      </c>
      <c r="G369" s="2">
        <f t="shared" si="8"/>
        <v>13613.052320000003</v>
      </c>
      <c r="H369" s="2">
        <f t="shared" si="9"/>
        <v>0.74000000000160071</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42166.34</v>
      </c>
      <c r="D371" s="1">
        <f>'PR-RAS'!E376</f>
        <v>978</v>
      </c>
      <c r="E371" s="1">
        <v>0</v>
      </c>
      <c r="F371" s="1">
        <v>0</v>
      </c>
      <c r="G371" s="2">
        <f t="shared" si="8"/>
        <v>16325.265799999999</v>
      </c>
      <c r="H371" s="2">
        <f t="shared" si="9"/>
        <v>0.33999999999650754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12041.98</v>
      </c>
      <c r="D378" s="1">
        <f>'PR-RAS'!E383</f>
        <v>6088.58</v>
      </c>
      <c r="E378" s="1">
        <v>0</v>
      </c>
      <c r="F378" s="1">
        <v>0</v>
      </c>
      <c r="G378" s="2">
        <f t="shared" si="8"/>
        <v>9130.6157800000001</v>
      </c>
      <c r="H378" s="2">
        <f t="shared" si="9"/>
        <v>0.44000000000050932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5847.81</v>
      </c>
      <c r="D379" s="1">
        <f>'PR-RAS'!E384</f>
        <v>6088.58</v>
      </c>
      <c r="E379" s="1">
        <v>0</v>
      </c>
      <c r="F379" s="1">
        <v>0</v>
      </c>
      <c r="G379" s="2">
        <f t="shared" si="8"/>
        <v>6813.4386600000007</v>
      </c>
      <c r="H379" s="2">
        <f t="shared" si="9"/>
        <v>0.60999999999967258</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6194.17</v>
      </c>
      <c r="D382" s="1">
        <f>'PR-RAS'!E387</f>
        <v>0</v>
      </c>
      <c r="E382" s="1">
        <v>0</v>
      </c>
      <c r="F382" s="1">
        <v>0</v>
      </c>
      <c r="G382" s="2">
        <f t="shared" si="8"/>
        <v>2359.9787700000002</v>
      </c>
      <c r="H382" s="2">
        <f t="shared" si="9"/>
        <v>0.17000000000007276</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119755.34</v>
      </c>
      <c r="D386" s="1">
        <f>'PR-RAS'!E391</f>
        <v>18579</v>
      </c>
      <c r="E386" s="1">
        <v>0</v>
      </c>
      <c r="F386" s="1">
        <v>0</v>
      </c>
      <c r="G386" s="2">
        <f t="shared" si="8"/>
        <v>60411.635900000001</v>
      </c>
      <c r="H386" s="2">
        <f t="shared" si="9"/>
        <v>0.33999999999650754</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119755.34</v>
      </c>
      <c r="D388" s="1">
        <f>'PR-RAS'!E393</f>
        <v>18579</v>
      </c>
      <c r="E388" s="1">
        <v>0</v>
      </c>
      <c r="F388" s="1">
        <v>0</v>
      </c>
      <c r="G388" s="2">
        <f t="shared" si="8"/>
        <v>60725.462579999999</v>
      </c>
      <c r="H388" s="2">
        <f t="shared" si="9"/>
        <v>0.33999999999650754</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236480.74</v>
      </c>
      <c r="D397" s="1">
        <f>'PR-RAS'!E402</f>
        <v>6532.04</v>
      </c>
      <c r="E397" s="1">
        <v>0</v>
      </c>
      <c r="F397" s="1">
        <v>0</v>
      </c>
      <c r="G397" s="2">
        <f t="shared" si="8"/>
        <v>98819.748719999989</v>
      </c>
      <c r="H397" s="2">
        <f t="shared" si="9"/>
        <v>0.30000000000927685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236480.74</v>
      </c>
      <c r="D398" s="1">
        <f>'PR-RAS'!E403</f>
        <v>6532.04</v>
      </c>
      <c r="E398" s="1">
        <v>0</v>
      </c>
      <c r="F398" s="1">
        <v>0</v>
      </c>
      <c r="G398" s="2">
        <f t="shared" si="8"/>
        <v>99069.293539999999</v>
      </c>
      <c r="H398" s="2">
        <f t="shared" si="9"/>
        <v>0.30000000000927685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800827.52999999991</v>
      </c>
      <c r="D403" s="1">
        <f>'PR-RAS'!E408</f>
        <v>274283.99</v>
      </c>
      <c r="E403" s="1">
        <v>0</v>
      </c>
      <c r="F403" s="1">
        <v>0</v>
      </c>
      <c r="G403" s="2">
        <f t="shared" si="8"/>
        <v>542456.99501999991</v>
      </c>
      <c r="H403" s="2">
        <f t="shared" si="9"/>
        <v>0.48000000009778887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0.01</v>
      </c>
      <c r="E405" s="1">
        <v>0</v>
      </c>
      <c r="F405" s="1">
        <v>0</v>
      </c>
      <c r="G405" s="2">
        <f t="shared" si="8"/>
        <v>8.0800000000000004E-3</v>
      </c>
      <c r="H405" s="2">
        <f t="shared" si="9"/>
        <v>0.01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3261.04</v>
      </c>
      <c r="D406" s="1">
        <f>'PR-RAS'!E411</f>
        <v>1692.63</v>
      </c>
      <c r="E406" s="1">
        <v>0</v>
      </c>
      <c r="F406" s="1">
        <v>0</v>
      </c>
      <c r="G406" s="2">
        <f t="shared" si="8"/>
        <v>2691.7515000000003</v>
      </c>
      <c r="H406" s="2">
        <f t="shared" si="9"/>
        <v>0.40999999999985448</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7400044.3199999994</v>
      </c>
      <c r="D407" s="1">
        <f>'PR-RAS'!E412</f>
        <v>6189109.4099999992</v>
      </c>
      <c r="E407" s="1">
        <v>0</v>
      </c>
      <c r="F407" s="1">
        <v>0</v>
      </c>
      <c r="G407" s="2">
        <f t="shared" si="8"/>
        <v>8029974.8348399997</v>
      </c>
      <c r="H407" s="2">
        <f t="shared" si="9"/>
        <v>0.72999999858438969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7549848.1799999997</v>
      </c>
      <c r="D408" s="1">
        <f>'PR-RAS'!E413</f>
        <v>6228680.9700000007</v>
      </c>
      <c r="E408" s="1">
        <v>0</v>
      </c>
      <c r="F408" s="1">
        <v>0</v>
      </c>
      <c r="G408" s="2">
        <f t="shared" si="8"/>
        <v>8142934.51884</v>
      </c>
      <c r="H408" s="2">
        <f t="shared" si="9"/>
        <v>0.20999999903142452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149803.86000000034</v>
      </c>
      <c r="D410" s="1">
        <f>'PR-RAS'!E415</f>
        <v>39571.560000001453</v>
      </c>
      <c r="E410" s="1">
        <v>0</v>
      </c>
      <c r="F410" s="1">
        <v>0</v>
      </c>
      <c r="G410" s="2">
        <f t="shared" si="8"/>
        <v>93639.314820001324</v>
      </c>
      <c r="H410" s="2">
        <f t="shared" si="9"/>
        <v>0.57999999821186066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702937.45</v>
      </c>
      <c r="D411" s="1">
        <f>'PR-RAS'!E416</f>
        <v>553148.74</v>
      </c>
      <c r="E411" s="1">
        <v>0</v>
      </c>
      <c r="F411" s="1">
        <v>0</v>
      </c>
      <c r="G411" s="2">
        <f t="shared" si="8"/>
        <v>741786.32129999995</v>
      </c>
      <c r="H411" s="2">
        <f t="shared" si="9"/>
        <v>0.7099999999627471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118374.43</v>
      </c>
      <c r="D413" s="1">
        <f>'PR-RAS'!E418</f>
        <v>110368.25</v>
      </c>
      <c r="E413" s="1">
        <v>0</v>
      </c>
      <c r="F413" s="1">
        <v>0</v>
      </c>
      <c r="G413" s="2">
        <f t="shared" si="8"/>
        <v>139713.70315999998</v>
      </c>
      <c r="H413" s="2">
        <f t="shared" si="9"/>
        <v>0.67999999999301508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929.06</v>
      </c>
      <c r="D414" s="1">
        <f>'PR-RAS'!E420</f>
        <v>5109.83</v>
      </c>
      <c r="E414" s="1">
        <v>0</v>
      </c>
      <c r="F414" s="1">
        <v>0</v>
      </c>
      <c r="G414" s="2">
        <f t="shared" si="8"/>
        <v>4604.4213599999994</v>
      </c>
      <c r="H414" s="2">
        <f t="shared" si="9"/>
        <v>0.23000000000001819</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929.06</v>
      </c>
      <c r="D415" s="1">
        <f>'PR-RAS'!E421</f>
        <v>5109.83</v>
      </c>
      <c r="E415" s="1">
        <v>0</v>
      </c>
      <c r="F415" s="1">
        <v>0</v>
      </c>
      <c r="G415" s="2">
        <f t="shared" si="8"/>
        <v>4615.5700799999995</v>
      </c>
      <c r="H415" s="2">
        <f t="shared" si="9"/>
        <v>0.23000000000001819</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929.06</v>
      </c>
      <c r="D449" s="1">
        <f>'PR-RAS'!E455</f>
        <v>5109.83</v>
      </c>
      <c r="E449" s="1">
        <v>0</v>
      </c>
      <c r="F449" s="1">
        <v>0</v>
      </c>
      <c r="G449" s="2">
        <f t="shared" si="8"/>
        <v>4994.6265599999997</v>
      </c>
      <c r="H449" s="2">
        <f t="shared" si="9"/>
        <v>0.23000000000001819</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929.06</v>
      </c>
      <c r="D452" s="1">
        <f>'PR-RAS'!E458</f>
        <v>5109.83</v>
      </c>
      <c r="E452" s="1">
        <v>0</v>
      </c>
      <c r="F452" s="1">
        <v>0</v>
      </c>
      <c r="G452" s="2">
        <f t="shared" si="8"/>
        <v>5028.0727200000001</v>
      </c>
      <c r="H452" s="2">
        <f t="shared" si="9"/>
        <v>0.23000000000001819</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5109.83</v>
      </c>
      <c r="D522" s="1">
        <f>'PR-RAS'!E528</f>
        <v>17500</v>
      </c>
      <c r="E522" s="1">
        <v>0</v>
      </c>
      <c r="F522" s="1">
        <v>0</v>
      </c>
      <c r="G522" s="2">
        <f t="shared" ref="G522:G809" si="10">(B522/1000)*(C522*1+D522*2)</f>
        <v>20897.221430000001</v>
      </c>
      <c r="H522" s="2">
        <f t="shared" ref="H522:H809" si="11">ABS(C522-ROUND(C522,0))+ABS(D522-ROUND(D522,0))</f>
        <v>0.17000000000007276</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5109.83</v>
      </c>
      <c r="D523" s="1">
        <f>'PR-RAS'!E529</f>
        <v>2500</v>
      </c>
      <c r="E523" s="1">
        <v>0</v>
      </c>
      <c r="F523" s="1">
        <v>0</v>
      </c>
      <c r="G523" s="2">
        <f t="shared" si="10"/>
        <v>5277.3312599999999</v>
      </c>
      <c r="H523" s="2">
        <f t="shared" si="11"/>
        <v>0.17000000000007276</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5109.83</v>
      </c>
      <c r="D557" s="1">
        <f>'PR-RAS'!E563</f>
        <v>2500</v>
      </c>
      <c r="E557" s="1">
        <v>0</v>
      </c>
      <c r="F557" s="1">
        <v>0</v>
      </c>
      <c r="G557" s="2">
        <f t="shared" si="10"/>
        <v>5621.0654800000002</v>
      </c>
      <c r="H557" s="2">
        <f t="shared" si="11"/>
        <v>0.17000000000007276</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5109.83</v>
      </c>
      <c r="D560" s="1">
        <f>'PR-RAS'!E566</f>
        <v>2500</v>
      </c>
      <c r="E560" s="1">
        <v>0</v>
      </c>
      <c r="F560" s="1">
        <v>0</v>
      </c>
      <c r="G560" s="2">
        <f t="shared" si="10"/>
        <v>5651.3949700000003</v>
      </c>
      <c r="H560" s="2">
        <f t="shared" si="11"/>
        <v>0.17000000000007276</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15000</v>
      </c>
      <c r="E574" s="1">
        <v>0</v>
      </c>
      <c r="F574" s="1">
        <v>0</v>
      </c>
      <c r="G574" s="2">
        <f t="shared" si="10"/>
        <v>17190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15000</v>
      </c>
      <c r="E579" s="1">
        <v>0</v>
      </c>
      <c r="F579" s="1">
        <v>0</v>
      </c>
      <c r="G579" s="2">
        <f t="shared" si="10"/>
        <v>17340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15000</v>
      </c>
      <c r="E580" s="1">
        <v>0</v>
      </c>
      <c r="F580" s="1">
        <v>0</v>
      </c>
      <c r="G580" s="2">
        <f t="shared" si="10"/>
        <v>17370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4180.7700000000004</v>
      </c>
      <c r="D630" s="1">
        <f>'PR-RAS'!E636</f>
        <v>12390.17</v>
      </c>
      <c r="E630" s="1">
        <v>0</v>
      </c>
      <c r="F630" s="1">
        <v>0</v>
      </c>
      <c r="G630" s="2">
        <f t="shared" si="10"/>
        <v>18216.538189999999</v>
      </c>
      <c r="H630" s="2">
        <f t="shared" si="11"/>
        <v>0.3999999999996362</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2236.33</v>
      </c>
      <c r="D631" s="1">
        <f>'PR-RAS'!E637</f>
        <v>0</v>
      </c>
      <c r="E631" s="1">
        <v>0</v>
      </c>
      <c r="F631" s="1">
        <v>0</v>
      </c>
      <c r="G631" s="2">
        <f t="shared" si="10"/>
        <v>1408.8878999999999</v>
      </c>
      <c r="H631" s="2">
        <f t="shared" si="11"/>
        <v>0.32999999999992724</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1944.43</v>
      </c>
      <c r="E632" s="1">
        <v>0</v>
      </c>
      <c r="F632" s="1">
        <v>0</v>
      </c>
      <c r="G632" s="2">
        <f t="shared" si="10"/>
        <v>2453.87066</v>
      </c>
      <c r="H632" s="2">
        <f t="shared" si="11"/>
        <v>0.43000000000006366</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7400973.379999999</v>
      </c>
      <c r="D633" s="1">
        <f>'PR-RAS'!E639</f>
        <v>6194219.2399999993</v>
      </c>
      <c r="E633" s="1">
        <v>0</v>
      </c>
      <c r="F633" s="1">
        <v>0</v>
      </c>
      <c r="G633" s="2">
        <f t="shared" si="10"/>
        <v>12506908.29552</v>
      </c>
      <c r="H633" s="2">
        <f t="shared" si="11"/>
        <v>0.61999999824911356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7554958.0099999998</v>
      </c>
      <c r="D634" s="1">
        <f>'PR-RAS'!E640</f>
        <v>6246180.9700000007</v>
      </c>
      <c r="E634" s="1">
        <v>0</v>
      </c>
      <c r="F634" s="1">
        <v>0</v>
      </c>
      <c r="G634" s="2">
        <f t="shared" si="10"/>
        <v>12689953.528350001</v>
      </c>
      <c r="H634" s="2">
        <f t="shared" si="11"/>
        <v>3.9999999105930328E-2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153984.63000000082</v>
      </c>
      <c r="D636" s="1">
        <f>'PR-RAS'!E642</f>
        <v>51961.730000001378</v>
      </c>
      <c r="E636" s="1">
        <v>0</v>
      </c>
      <c r="F636" s="1">
        <v>0</v>
      </c>
      <c r="G636" s="2">
        <f t="shared" si="10"/>
        <v>163771.63715000227</v>
      </c>
      <c r="H636" s="2">
        <f t="shared" si="11"/>
        <v>0.63999999780207872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705173.77999999991</v>
      </c>
      <c r="D637" s="1">
        <f>'PR-RAS'!E643</f>
        <v>551204.30999999994</v>
      </c>
      <c r="E637" s="1">
        <v>0</v>
      </c>
      <c r="F637" s="1">
        <v>0</v>
      </c>
      <c r="G637" s="2">
        <f t="shared" si="10"/>
        <v>1149622.4064</v>
      </c>
      <c r="H637" s="2">
        <f t="shared" si="11"/>
        <v>0.53000000002793968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551189.14999999909</v>
      </c>
      <c r="D639" s="1">
        <f>'PR-RAS'!E645</f>
        <v>499242.57999999856</v>
      </c>
      <c r="E639" s="1">
        <v>0</v>
      </c>
      <c r="F639" s="1">
        <v>0</v>
      </c>
      <c r="G639" s="2">
        <f t="shared" si="10"/>
        <v>988692.20977999771</v>
      </c>
      <c r="H639" s="2">
        <f t="shared" si="11"/>
        <v>0.57000000053085387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267199.83</v>
      </c>
      <c r="D641" s="1">
        <f>'PR-RAS'!E647</f>
        <v>290290.71999999997</v>
      </c>
      <c r="E641" s="1">
        <v>0</v>
      </c>
      <c r="F641" s="1">
        <v>0</v>
      </c>
      <c r="G641" s="2">
        <f t="shared" si="10"/>
        <v>542580.01280000003</v>
      </c>
      <c r="H641" s="2">
        <f t="shared" si="11"/>
        <v>0.45000000001164153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1627858.88</v>
      </c>
      <c r="D642" s="1">
        <f>'PR-RAS'!E649</f>
        <v>1446948.03</v>
      </c>
      <c r="E642" s="1">
        <v>0</v>
      </c>
      <c r="F642" s="1">
        <v>0</v>
      </c>
      <c r="G642" s="2">
        <f t="shared" si="10"/>
        <v>2898444.9165399997</v>
      </c>
      <c r="H642" s="2">
        <f t="shared" si="11"/>
        <v>0.15000000013969839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6192965.79</v>
      </c>
      <c r="D643" s="1">
        <f>'PR-RAS'!E650</f>
        <v>4499347.67</v>
      </c>
      <c r="E643" s="1">
        <v>0</v>
      </c>
      <c r="F643" s="1">
        <v>0</v>
      </c>
      <c r="G643" s="2">
        <f t="shared" si="10"/>
        <v>9753046.4454599991</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6373876.6299999999</v>
      </c>
      <c r="D644" s="1">
        <f>'PR-RAS'!E651</f>
        <v>4552386.4400000004</v>
      </c>
      <c r="E644" s="1">
        <v>0</v>
      </c>
      <c r="F644" s="1">
        <v>0</v>
      </c>
      <c r="G644" s="2">
        <f t="shared" si="10"/>
        <v>9952771.6349300016</v>
      </c>
      <c r="H644" s="2">
        <f t="shared" si="11"/>
        <v>0.81000000052154064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1446948.04</v>
      </c>
      <c r="D645" s="1">
        <f>'PR-RAS'!E652</f>
        <v>1393909.2599999998</v>
      </c>
      <c r="E645" s="1">
        <v>0</v>
      </c>
      <c r="F645" s="1">
        <v>0</v>
      </c>
      <c r="G645" s="2">
        <f t="shared" si="10"/>
        <v>2727189.6646399996</v>
      </c>
      <c r="H645" s="2">
        <f t="shared" si="11"/>
        <v>0.29999999981373549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118</v>
      </c>
      <c r="D647" s="1">
        <f>'PR-RAS'!E654</f>
        <v>112</v>
      </c>
      <c r="E647" s="1">
        <v>0</v>
      </c>
      <c r="F647" s="1">
        <v>0</v>
      </c>
      <c r="G647" s="2">
        <f t="shared" si="10"/>
        <v>220.93200000000002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98</v>
      </c>
      <c r="D649" s="1">
        <f>'PR-RAS'!E656</f>
        <v>95</v>
      </c>
      <c r="E649" s="1">
        <v>0</v>
      </c>
      <c r="F649" s="1">
        <v>0</v>
      </c>
      <c r="G649" s="2">
        <f t="shared" si="10"/>
        <v>186.624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291.99</v>
      </c>
      <c r="D669" s="1">
        <f>'PR-RAS'!E676</f>
        <v>500</v>
      </c>
      <c r="E669" s="1">
        <v>0</v>
      </c>
      <c r="F669" s="1">
        <v>0</v>
      </c>
      <c r="G669" s="2">
        <f t="shared" si="10"/>
        <v>863.04932000000008</v>
      </c>
      <c r="H669" s="2">
        <f t="shared" si="11"/>
        <v>9.9999999999909051E-3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812505.15</v>
      </c>
      <c r="D703" s="1">
        <f>'PR-RAS'!E710</f>
        <v>718088.08</v>
      </c>
      <c r="E703" s="1">
        <v>0</v>
      </c>
      <c r="F703" s="1">
        <v>0</v>
      </c>
      <c r="G703" s="2">
        <f t="shared" si="10"/>
        <v>1578574.2796199999</v>
      </c>
      <c r="H703" s="2">
        <f t="shared" si="11"/>
        <v>0.22999999998137355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4300.7299999999996</v>
      </c>
      <c r="D705" s="1">
        <f>'PR-RAS'!E712</f>
        <v>3527.98</v>
      </c>
      <c r="E705" s="1">
        <v>0</v>
      </c>
      <c r="F705" s="1">
        <v>0</v>
      </c>
      <c r="G705" s="2">
        <f t="shared" si="10"/>
        <v>7995.1097599999985</v>
      </c>
      <c r="H705" s="2">
        <f t="shared" si="11"/>
        <v>0.29000000000041837</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9779.77</v>
      </c>
      <c r="D709" s="1">
        <f>'PR-RAS'!E716</f>
        <v>17357.72</v>
      </c>
      <c r="E709" s="1">
        <v>0</v>
      </c>
      <c r="F709" s="1">
        <v>0</v>
      </c>
      <c r="G709" s="2">
        <f t="shared" si="10"/>
        <v>31502.608680000001</v>
      </c>
      <c r="H709" s="2">
        <f t="shared" si="11"/>
        <v>0.50999999999839929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4151.0200000000004</v>
      </c>
      <c r="D710" s="1">
        <f>'PR-RAS'!E717</f>
        <v>3411.31</v>
      </c>
      <c r="E710" s="1">
        <v>0</v>
      </c>
      <c r="F710" s="1">
        <v>0</v>
      </c>
      <c r="G710" s="2">
        <f t="shared" si="10"/>
        <v>7780.3107599999994</v>
      </c>
      <c r="H710" s="2">
        <f t="shared" si="11"/>
        <v>0.33000000000038199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65764.27</v>
      </c>
      <c r="D711" s="1">
        <f>'PR-RAS'!E718</f>
        <v>66312.23</v>
      </c>
      <c r="E711" s="1">
        <v>0</v>
      </c>
      <c r="F711" s="1">
        <v>0</v>
      </c>
      <c r="G711" s="2">
        <f t="shared" si="10"/>
        <v>140855.99829999998</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5986.77</v>
      </c>
      <c r="D713" s="1">
        <f>'PR-RAS'!E720</f>
        <v>6810.15</v>
      </c>
      <c r="E713" s="1">
        <v>0</v>
      </c>
      <c r="F713" s="1">
        <v>0</v>
      </c>
      <c r="G713" s="2">
        <f t="shared" si="10"/>
        <v>13960.233839999999</v>
      </c>
      <c r="H713" s="2">
        <f t="shared" si="11"/>
        <v>0.37999999999919964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292655.61</v>
      </c>
      <c r="D714" s="1">
        <f>'PR-RAS'!E721</f>
        <v>359047.19</v>
      </c>
      <c r="E714" s="1">
        <v>0</v>
      </c>
      <c r="F714" s="1">
        <v>0</v>
      </c>
      <c r="G714" s="2">
        <f t="shared" si="10"/>
        <v>720664.74286999996</v>
      </c>
      <c r="H714" s="2">
        <f t="shared" si="11"/>
        <v>0.58000000001629815</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99837.28</v>
      </c>
      <c r="D715" s="1">
        <f>'PR-RAS'!E722</f>
        <v>111852.82</v>
      </c>
      <c r="E715" s="1">
        <v>0</v>
      </c>
      <c r="F715" s="1">
        <v>0</v>
      </c>
      <c r="G715" s="2">
        <f t="shared" si="10"/>
        <v>231009.64488000001</v>
      </c>
      <c r="H715" s="2">
        <f t="shared" si="11"/>
        <v>0.45999999999185093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28343.47</v>
      </c>
      <c r="D716" s="1">
        <f>'PR-RAS'!E723</f>
        <v>23052.38</v>
      </c>
      <c r="E716" s="1">
        <v>0</v>
      </c>
      <c r="F716" s="1">
        <v>0</v>
      </c>
      <c r="G716" s="2">
        <f t="shared" si="10"/>
        <v>53230.484450000004</v>
      </c>
      <c r="H716" s="2">
        <f t="shared" si="11"/>
        <v>0.85000000000218279</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177.72</v>
      </c>
      <c r="D719" s="1">
        <f>'PR-RAS'!E726</f>
        <v>0</v>
      </c>
      <c r="E719" s="1">
        <v>0</v>
      </c>
      <c r="F719" s="1">
        <v>0</v>
      </c>
      <c r="G719" s="2">
        <f t="shared" si="10"/>
        <v>127.60296</v>
      </c>
      <c r="H719" s="2">
        <f t="shared" si="11"/>
        <v>0.28000000000000114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4228.3599999999997</v>
      </c>
      <c r="D812" s="1">
        <f>'PR-RAS'!E819</f>
        <v>1139.82</v>
      </c>
      <c r="E812" s="1">
        <v>0</v>
      </c>
      <c r="F812" s="1">
        <v>0</v>
      </c>
      <c r="G812" s="2">
        <f t="shared" si="18"/>
        <v>5277.9880000000003</v>
      </c>
      <c r="H812" s="2">
        <f t="shared" si="19"/>
        <v>0.53999999999973625</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4743621.040000001</v>
      </c>
      <c r="D984" s="6">
        <f>BILANCA!E6</f>
        <v>4540755.03</v>
      </c>
      <c r="E984" s="6">
        <v>0</v>
      </c>
      <c r="F984" s="6">
        <v>0</v>
      </c>
      <c r="G984" s="7">
        <f t="shared" ref="G984:G1241" si="22">B984/1000*C984+B984/500*D984</f>
        <v>13825.131100000002</v>
      </c>
      <c r="H984" s="7">
        <f t="shared" si="19"/>
        <v>7.0000001229345798E-2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2867576.6900000004</v>
      </c>
      <c r="D985" s="1">
        <f>BILANCA!E7</f>
        <v>2693779.14</v>
      </c>
      <c r="E985" s="1">
        <v>0</v>
      </c>
      <c r="F985" s="1">
        <v>0</v>
      </c>
      <c r="G985" s="2">
        <f t="shared" si="22"/>
        <v>16510.269940000002</v>
      </c>
      <c r="H985" s="2">
        <f t="shared" si="19"/>
        <v>0.44999999972060323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545941.22</v>
      </c>
      <c r="D986" s="1">
        <f>BILANCA!E8</f>
        <v>593523.36</v>
      </c>
      <c r="E986" s="1">
        <v>0</v>
      </c>
      <c r="F986" s="1">
        <v>0</v>
      </c>
      <c r="G986" s="2">
        <f t="shared" si="22"/>
        <v>5198.9638199999999</v>
      </c>
      <c r="H986" s="2">
        <f t="shared" si="19"/>
        <v>0.57999999995809048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678984.54</v>
      </c>
      <c r="D988" s="1">
        <f>BILANCA!E10</f>
        <v>765826.82</v>
      </c>
      <c r="E988" s="1">
        <v>0</v>
      </c>
      <c r="F988" s="1">
        <v>0</v>
      </c>
      <c r="G988" s="2">
        <f t="shared" si="22"/>
        <v>11053.1909</v>
      </c>
      <c r="H988" s="2">
        <f t="shared" si="19"/>
        <v>0.64000000001396984</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133043.32</v>
      </c>
      <c r="D989" s="1">
        <f>BILANCA!E11</f>
        <v>172303.46</v>
      </c>
      <c r="E989" s="1">
        <v>0</v>
      </c>
      <c r="F989" s="1">
        <v>0</v>
      </c>
      <c r="G989" s="2">
        <f t="shared" si="22"/>
        <v>2865.9014400000001</v>
      </c>
      <c r="H989" s="2">
        <f t="shared" si="19"/>
        <v>0.77999999999883585</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2296915.85</v>
      </c>
      <c r="D990" s="1">
        <f>BILANCA!E12</f>
        <v>2075536.1600000001</v>
      </c>
      <c r="E990" s="1">
        <v>0</v>
      </c>
      <c r="F990" s="1">
        <v>0</v>
      </c>
      <c r="G990" s="2">
        <f t="shared" si="22"/>
        <v>45135.917190000007</v>
      </c>
      <c r="H990" s="2">
        <f t="shared" si="19"/>
        <v>0.31000000005587935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1042402.6399999999</v>
      </c>
      <c r="D991" s="1">
        <f>BILANCA!E13</f>
        <v>1020393.28</v>
      </c>
      <c r="E991" s="1">
        <v>0</v>
      </c>
      <c r="F991" s="1">
        <v>0</v>
      </c>
      <c r="G991" s="2">
        <f t="shared" si="22"/>
        <v>24665.513599999998</v>
      </c>
      <c r="H991" s="2">
        <f t="shared" si="19"/>
        <v>0.64000000013038516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2481881.42</v>
      </c>
      <c r="D993" s="1">
        <f>BILANCA!E15</f>
        <v>2488413.46</v>
      </c>
      <c r="E993" s="1">
        <v>0</v>
      </c>
      <c r="F993" s="1">
        <v>0</v>
      </c>
      <c r="G993" s="2">
        <f t="shared" si="22"/>
        <v>74587.083400000003</v>
      </c>
      <c r="H993" s="2">
        <f t="shared" si="19"/>
        <v>0.87999999988824129</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1439478.78</v>
      </c>
      <c r="D996" s="1">
        <f>BILANCA!E18</f>
        <v>1468020.18</v>
      </c>
      <c r="E996" s="1">
        <v>0</v>
      </c>
      <c r="F996" s="1">
        <v>0</v>
      </c>
      <c r="G996" s="2">
        <f t="shared" si="22"/>
        <v>56881.748819999993</v>
      </c>
      <c r="H996" s="2">
        <f t="shared" si="19"/>
        <v>0.39999999990686774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780977.80000000028</v>
      </c>
      <c r="D997" s="1">
        <f>BILANCA!E19</f>
        <v>586099.43000000017</v>
      </c>
      <c r="E997" s="1">
        <v>0</v>
      </c>
      <c r="F997" s="1">
        <v>0</v>
      </c>
      <c r="G997" s="2">
        <f t="shared" si="22"/>
        <v>27344.47324000001</v>
      </c>
      <c r="H997" s="2">
        <f t="shared" si="19"/>
        <v>0.62999999988824129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2912808.45</v>
      </c>
      <c r="D998" s="1">
        <f>BILANCA!E20</f>
        <v>3010958.5</v>
      </c>
      <c r="E998" s="1">
        <v>0</v>
      </c>
      <c r="F998" s="1">
        <v>0</v>
      </c>
      <c r="G998" s="2">
        <f t="shared" si="22"/>
        <v>134020.88175</v>
      </c>
      <c r="H998" s="2">
        <f t="shared" si="19"/>
        <v>0.95000000018626451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31277.29</v>
      </c>
      <c r="D999" s="1">
        <f>BILANCA!E21</f>
        <v>31277.279999999999</v>
      </c>
      <c r="E999" s="1">
        <v>0</v>
      </c>
      <c r="F999" s="1">
        <v>0</v>
      </c>
      <c r="G999" s="2">
        <f t="shared" si="22"/>
        <v>1501.3096</v>
      </c>
      <c r="H999" s="2">
        <f t="shared" si="19"/>
        <v>0.56999999999970896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384718.69</v>
      </c>
      <c r="D1000" s="1">
        <f>BILANCA!E22</f>
        <v>386747.15</v>
      </c>
      <c r="E1000" s="1">
        <v>0</v>
      </c>
      <c r="F1000" s="1">
        <v>0</v>
      </c>
      <c r="G1000" s="2">
        <f t="shared" si="22"/>
        <v>19689.62083</v>
      </c>
      <c r="H1000" s="2">
        <f t="shared" si="19"/>
        <v>0.46000000002095476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1057774.8</v>
      </c>
      <c r="D1001" s="1">
        <f>BILANCA!E23</f>
        <v>1110679.99</v>
      </c>
      <c r="E1001" s="1">
        <v>0</v>
      </c>
      <c r="F1001" s="1">
        <v>0</v>
      </c>
      <c r="G1001" s="2">
        <f t="shared" si="22"/>
        <v>59024.426039999998</v>
      </c>
      <c r="H1001" s="2">
        <f t="shared" si="19"/>
        <v>0.2099999999627471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118897.43</v>
      </c>
      <c r="D1002" s="1">
        <f>BILANCA!E24</f>
        <v>121178.67</v>
      </c>
      <c r="E1002" s="1">
        <v>0</v>
      </c>
      <c r="F1002" s="1">
        <v>0</v>
      </c>
      <c r="G1002" s="2">
        <f t="shared" si="22"/>
        <v>6863.8406299999997</v>
      </c>
      <c r="H1002" s="2">
        <f t="shared" si="19"/>
        <v>0.75999999999476131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59063.62</v>
      </c>
      <c r="D1004" s="1">
        <f>BILANCA!E26</f>
        <v>60041.62</v>
      </c>
      <c r="E1004" s="1">
        <v>0</v>
      </c>
      <c r="F1004" s="1">
        <v>0</v>
      </c>
      <c r="G1004" s="2">
        <f t="shared" si="22"/>
        <v>3762.0840600000006</v>
      </c>
      <c r="H1004" s="2">
        <f t="shared" si="19"/>
        <v>0.75999999999476131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3783562.48</v>
      </c>
      <c r="D1006" s="1">
        <f>BILANCA!E28</f>
        <v>4134783.78</v>
      </c>
      <c r="E1006" s="1">
        <v>0</v>
      </c>
      <c r="F1006" s="1">
        <v>0</v>
      </c>
      <c r="G1006" s="2">
        <f t="shared" si="22"/>
        <v>277221.99092000001</v>
      </c>
      <c r="H1006" s="2">
        <f t="shared" si="19"/>
        <v>0.70000000018626451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21299.099999999991</v>
      </c>
      <c r="D1007" s="1">
        <f>BILANCA!E29</f>
        <v>15351.609999999986</v>
      </c>
      <c r="E1007" s="1">
        <v>0</v>
      </c>
      <c r="F1007" s="1">
        <v>0</v>
      </c>
      <c r="G1007" s="2">
        <f t="shared" si="22"/>
        <v>1248.055679999999</v>
      </c>
      <c r="H1007" s="2">
        <f t="shared" si="19"/>
        <v>0.49000000000523869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26411.84</v>
      </c>
      <c r="D1008" s="1">
        <f>BILANCA!E30</f>
        <v>26411.84</v>
      </c>
      <c r="E1008" s="1">
        <v>0</v>
      </c>
      <c r="F1008" s="1">
        <v>0</v>
      </c>
      <c r="G1008" s="2">
        <f t="shared" si="22"/>
        <v>1980.8880000000001</v>
      </c>
      <c r="H1008" s="2">
        <f t="shared" si="19"/>
        <v>0.31999999999970896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66488.479999999996</v>
      </c>
      <c r="D1010" s="1">
        <f>BILANCA!E32</f>
        <v>66488.479999999996</v>
      </c>
      <c r="E1010" s="1">
        <v>0</v>
      </c>
      <c r="F1010" s="1">
        <v>0</v>
      </c>
      <c r="G1010" s="2">
        <f t="shared" si="22"/>
        <v>5385.5668800000003</v>
      </c>
      <c r="H1010" s="2">
        <f t="shared" si="19"/>
        <v>0.95999999999185093</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71601.22</v>
      </c>
      <c r="D1012" s="1">
        <f>BILANCA!E34</f>
        <v>77548.710000000006</v>
      </c>
      <c r="E1012" s="1">
        <v>0</v>
      </c>
      <c r="F1012" s="1">
        <v>0</v>
      </c>
      <c r="G1012" s="2">
        <f t="shared" si="22"/>
        <v>6574.2605600000006</v>
      </c>
      <c r="H1012" s="2">
        <f t="shared" si="19"/>
        <v>0.50999999999476131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303432.74000000005</v>
      </c>
      <c r="D1013" s="1">
        <f>BILANCA!E35</f>
        <v>310942.7</v>
      </c>
      <c r="E1013" s="1">
        <v>0</v>
      </c>
      <c r="F1013" s="1">
        <v>0</v>
      </c>
      <c r="G1013" s="2">
        <f t="shared" si="22"/>
        <v>27759.544200000004</v>
      </c>
      <c r="H1013" s="2">
        <f t="shared" si="19"/>
        <v>0.55999999993946403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292282.84000000003</v>
      </c>
      <c r="D1014" s="1">
        <f>BILANCA!E36</f>
        <v>299792.78999999998</v>
      </c>
      <c r="E1014" s="1">
        <v>0</v>
      </c>
      <c r="F1014" s="1">
        <v>0</v>
      </c>
      <c r="G1014" s="2">
        <f t="shared" si="22"/>
        <v>27647.921020000002</v>
      </c>
      <c r="H1014" s="2">
        <f t="shared" si="19"/>
        <v>0.36999999999534339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2646.56</v>
      </c>
      <c r="D1015" s="1">
        <f>BILANCA!E37</f>
        <v>2646.57</v>
      </c>
      <c r="E1015" s="1">
        <v>0</v>
      </c>
      <c r="F1015" s="1">
        <v>0</v>
      </c>
      <c r="G1015" s="2">
        <f t="shared" si="22"/>
        <v>254.07040000000001</v>
      </c>
      <c r="H1015" s="2">
        <f t="shared" si="19"/>
        <v>0.86999999999989086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8503.34</v>
      </c>
      <c r="D1017" s="1">
        <f>BILANCA!E39</f>
        <v>8503.34</v>
      </c>
      <c r="E1017" s="1">
        <v>0</v>
      </c>
      <c r="F1017" s="1">
        <v>0</v>
      </c>
      <c r="G1017" s="2">
        <f t="shared" si="22"/>
        <v>867.34068000000002</v>
      </c>
      <c r="H1017" s="2">
        <f t="shared" si="19"/>
        <v>0.68000000000029104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148803.57</v>
      </c>
      <c r="D1023" s="1">
        <f>BILANCA!E45</f>
        <v>142749.13999999998</v>
      </c>
      <c r="E1023" s="1">
        <v>0</v>
      </c>
      <c r="F1023" s="1">
        <v>0</v>
      </c>
      <c r="G1023" s="2">
        <f t="shared" si="22"/>
        <v>17372.074000000001</v>
      </c>
      <c r="H1023" s="2">
        <f t="shared" si="19"/>
        <v>0.56999999997788109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275847.27</v>
      </c>
      <c r="D1025" s="1">
        <f>BILANCA!E47</f>
        <v>294426.27</v>
      </c>
      <c r="E1025" s="1">
        <v>0</v>
      </c>
      <c r="F1025" s="1">
        <v>0</v>
      </c>
      <c r="G1025" s="2">
        <f t="shared" si="22"/>
        <v>36317.392019999999</v>
      </c>
      <c r="H1025" s="2">
        <f t="shared" si="19"/>
        <v>0.5400000000372529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11646.43</v>
      </c>
      <c r="D1026" s="1">
        <f>BILANCA!E48</f>
        <v>11646.42</v>
      </c>
      <c r="E1026" s="1">
        <v>0</v>
      </c>
      <c r="F1026" s="1">
        <v>0</v>
      </c>
      <c r="G1026" s="2">
        <f t="shared" si="22"/>
        <v>1502.38861</v>
      </c>
      <c r="H1026" s="2">
        <f t="shared" si="19"/>
        <v>0.8500000000003638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18371.990000000002</v>
      </c>
      <c r="D1027" s="1">
        <f>BILANCA!E49</f>
        <v>18371.990000000002</v>
      </c>
      <c r="E1027" s="1">
        <v>0</v>
      </c>
      <c r="F1027" s="1">
        <v>0</v>
      </c>
      <c r="G1027" s="2">
        <f t="shared" si="22"/>
        <v>2425.10268</v>
      </c>
      <c r="H1027" s="2">
        <f t="shared" si="19"/>
        <v>1.9999999996798579E-2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157062.12</v>
      </c>
      <c r="D1028" s="1">
        <f>BILANCA!E50</f>
        <v>181695.54</v>
      </c>
      <c r="E1028" s="1">
        <v>0</v>
      </c>
      <c r="F1028" s="1">
        <v>0</v>
      </c>
      <c r="G1028" s="2">
        <f t="shared" si="22"/>
        <v>23420.394</v>
      </c>
      <c r="H1028" s="2">
        <f t="shared" si="19"/>
        <v>0.57999999998719431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449.74</v>
      </c>
      <c r="D1031" s="1">
        <f>BILANCA!E53</f>
        <v>449.74</v>
      </c>
      <c r="E1031" s="1">
        <v>0</v>
      </c>
      <c r="F1031" s="1">
        <v>0</v>
      </c>
      <c r="G1031" s="2">
        <f t="shared" si="22"/>
        <v>64.762560000000008</v>
      </c>
      <c r="H1031" s="2">
        <f t="shared" si="19"/>
        <v>0.51999999999998181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449.74</v>
      </c>
      <c r="D1033" s="1">
        <f>BILANCA!E55</f>
        <v>449.74</v>
      </c>
      <c r="E1033" s="1">
        <v>0</v>
      </c>
      <c r="F1033" s="1">
        <v>0</v>
      </c>
      <c r="G1033" s="2">
        <f t="shared" si="22"/>
        <v>67.461000000000013</v>
      </c>
      <c r="H1033" s="2">
        <f t="shared" si="19"/>
        <v>0.51999999999998181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24719.62</v>
      </c>
      <c r="D1034" s="1">
        <f>BILANCA!E56</f>
        <v>24719.62</v>
      </c>
      <c r="E1034" s="1">
        <v>0</v>
      </c>
      <c r="F1034" s="1">
        <v>0</v>
      </c>
      <c r="G1034" s="2">
        <f t="shared" si="22"/>
        <v>3782.1018599999998</v>
      </c>
      <c r="H1034" s="2">
        <f t="shared" si="19"/>
        <v>0.76000000000203727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24719.62</v>
      </c>
      <c r="D1035" s="1">
        <f>BILANCA!E57</f>
        <v>24719.62</v>
      </c>
      <c r="E1035" s="1">
        <v>0</v>
      </c>
      <c r="F1035" s="1">
        <v>0</v>
      </c>
      <c r="G1035" s="2">
        <f t="shared" si="22"/>
        <v>3856.2607199999998</v>
      </c>
      <c r="H1035" s="2">
        <f t="shared" si="19"/>
        <v>0.76000000000203727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1876044.3500000003</v>
      </c>
      <c r="D1046" s="1">
        <f>BILANCA!E68</f>
        <v>1846975.89</v>
      </c>
      <c r="E1046" s="1">
        <v>0</v>
      </c>
      <c r="F1046" s="1">
        <v>0</v>
      </c>
      <c r="G1046" s="2">
        <f t="shared" si="22"/>
        <v>350909.75618999999</v>
      </c>
      <c r="H1046" s="2">
        <f t="shared" si="19"/>
        <v>0.46000000042840838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1446948.04</v>
      </c>
      <c r="D1047" s="1">
        <f>BILANCA!E69</f>
        <v>1393909.26</v>
      </c>
      <c r="E1047" s="1">
        <v>0</v>
      </c>
      <c r="F1047" s="1">
        <v>0</v>
      </c>
      <c r="G1047" s="2">
        <f t="shared" si="22"/>
        <v>271025.05984</v>
      </c>
      <c r="H1047" s="2">
        <f t="shared" si="19"/>
        <v>0.30000000004656613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1446948.04</v>
      </c>
      <c r="D1048" s="1">
        <f>BILANCA!E70</f>
        <v>1393835.21</v>
      </c>
      <c r="E1048" s="1">
        <v>0</v>
      </c>
      <c r="F1048" s="1">
        <v>0</v>
      </c>
      <c r="G1048" s="2">
        <f t="shared" si="22"/>
        <v>275250.19990000001</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1446537.03</v>
      </c>
      <c r="D1050" s="1">
        <f>BILANCA!E72</f>
        <v>1393835.21</v>
      </c>
      <c r="E1050" s="1">
        <v>0</v>
      </c>
      <c r="F1050" s="1">
        <v>0</v>
      </c>
      <c r="G1050" s="2">
        <f t="shared" si="22"/>
        <v>283691.89915000001</v>
      </c>
      <c r="H1050" s="2">
        <f t="shared" si="19"/>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411.01</v>
      </c>
      <c r="D1052" s="1">
        <f>BILANCA!E74</f>
        <v>0</v>
      </c>
      <c r="E1052" s="1">
        <v>0</v>
      </c>
      <c r="F1052" s="1">
        <v>0</v>
      </c>
      <c r="G1052" s="2">
        <f t="shared" si="22"/>
        <v>28.359690000000001</v>
      </c>
      <c r="H1052" s="2">
        <f t="shared" si="19"/>
        <v>9.9999999999909051E-3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74.05</v>
      </c>
      <c r="E1054" s="1">
        <v>0</v>
      </c>
      <c r="F1054" s="1">
        <v>0</v>
      </c>
      <c r="G1054" s="2">
        <f t="shared" si="22"/>
        <v>10.515099999999999</v>
      </c>
      <c r="H1054" s="2">
        <f t="shared" si="19"/>
        <v>4.9999999999997158E-2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23570.61</v>
      </c>
      <c r="D1056" s="1">
        <f>BILANCA!E78</f>
        <v>19819.68</v>
      </c>
      <c r="E1056" s="1">
        <v>0</v>
      </c>
      <c r="F1056" s="1">
        <v>0</v>
      </c>
      <c r="G1056" s="2">
        <f t="shared" si="22"/>
        <v>4614.3278099999998</v>
      </c>
      <c r="H1056" s="2">
        <f t="shared" si="19"/>
        <v>0.70999999999912689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5109.83</v>
      </c>
      <c r="D1060" s="1">
        <f>BILANCA!E82</f>
        <v>2500</v>
      </c>
      <c r="E1060" s="1">
        <v>0</v>
      </c>
      <c r="F1060" s="1">
        <v>0</v>
      </c>
      <c r="G1060" s="2">
        <f t="shared" si="22"/>
        <v>778.45690999999999</v>
      </c>
      <c r="H1060" s="2">
        <f t="shared" si="19"/>
        <v>0.17000000000007276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439.03</v>
      </c>
      <c r="E1061" s="1">
        <v>0</v>
      </c>
      <c r="F1061" s="1">
        <v>0</v>
      </c>
      <c r="G1061" s="2">
        <f t="shared" si="22"/>
        <v>68.488680000000002</v>
      </c>
      <c r="H1061" s="2">
        <f t="shared" si="19"/>
        <v>2.9999999999972715E-2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18460.78</v>
      </c>
      <c r="D1064" s="1">
        <f>BILANCA!E86</f>
        <v>16880.650000000001</v>
      </c>
      <c r="E1064" s="1">
        <v>0</v>
      </c>
      <c r="F1064" s="1">
        <v>0</v>
      </c>
      <c r="G1064" s="2">
        <f t="shared" si="22"/>
        <v>4229.98848</v>
      </c>
      <c r="H1064" s="2">
        <f t="shared" si="19"/>
        <v>0.56999999999970896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15000</v>
      </c>
      <c r="E1112" s="1">
        <v>0</v>
      </c>
      <c r="F1112" s="1">
        <v>0</v>
      </c>
      <c r="G1112" s="2">
        <f t="shared" si="22"/>
        <v>3870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15000</v>
      </c>
      <c r="E1113" s="1">
        <v>0</v>
      </c>
      <c r="F1113" s="1">
        <v>0</v>
      </c>
      <c r="G1113" s="2">
        <f t="shared" si="22"/>
        <v>3900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15000</v>
      </c>
      <c r="E1117" s="1">
        <v>0</v>
      </c>
      <c r="F1117" s="1">
        <v>0</v>
      </c>
      <c r="G1117" s="2">
        <f t="shared" si="22"/>
        <v>4020.0000000000005</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135064.83000000002</v>
      </c>
      <c r="D1124" s="1">
        <f>BILANCA!E146</f>
        <v>126263.60999999999</v>
      </c>
      <c r="E1124" s="1">
        <v>0</v>
      </c>
      <c r="F1124" s="1">
        <v>0</v>
      </c>
      <c r="G1124" s="2">
        <f t="shared" si="22"/>
        <v>54650.479049999994</v>
      </c>
      <c r="H1124" s="2">
        <f t="shared" si="23"/>
        <v>0.55999999999767169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12617.43</v>
      </c>
      <c r="D1137" s="1">
        <f>BILANCA!E159</f>
        <v>5829.68</v>
      </c>
      <c r="E1137" s="1">
        <v>0</v>
      </c>
      <c r="F1137" s="1">
        <v>0</v>
      </c>
      <c r="G1137" s="2">
        <f t="shared" si="22"/>
        <v>3738.6256599999997</v>
      </c>
      <c r="H1137" s="2">
        <f t="shared" si="23"/>
        <v>0.75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130619.45</v>
      </c>
      <c r="D1138" s="1">
        <f>BILANCA!E160</f>
        <v>120656.5</v>
      </c>
      <c r="E1138" s="1">
        <v>0</v>
      </c>
      <c r="F1138" s="1">
        <v>0</v>
      </c>
      <c r="G1138" s="2">
        <f t="shared" si="22"/>
        <v>57649.529750000002</v>
      </c>
      <c r="H1138" s="2">
        <f t="shared" si="23"/>
        <v>0.94999999999708962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8172.05</v>
      </c>
      <c r="D1141" s="1">
        <f>BILANCA!E163</f>
        <v>222.57</v>
      </c>
      <c r="E1141" s="1">
        <v>0</v>
      </c>
      <c r="F1141" s="1">
        <v>0</v>
      </c>
      <c r="G1141" s="2">
        <f t="shared" si="22"/>
        <v>1361.51602</v>
      </c>
      <c r="H1141" s="2">
        <f t="shared" si="23"/>
        <v>0.48000000000018872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3261.04</v>
      </c>
      <c r="D1142" s="1">
        <f>BILANCA!E164</f>
        <v>1692.62</v>
      </c>
      <c r="E1142" s="1">
        <v>0</v>
      </c>
      <c r="F1142" s="1">
        <v>0</v>
      </c>
      <c r="G1142" s="2">
        <f t="shared" si="22"/>
        <v>1056.7585199999999</v>
      </c>
      <c r="H1142" s="2">
        <f t="shared" si="23"/>
        <v>0.42000000000007276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3261.04</v>
      </c>
      <c r="D1144" s="1">
        <f>BILANCA!E166</f>
        <v>1692.62</v>
      </c>
      <c r="E1144" s="1">
        <v>0</v>
      </c>
      <c r="F1144" s="1">
        <v>0</v>
      </c>
      <c r="G1144" s="2">
        <f t="shared" si="22"/>
        <v>1070.05108</v>
      </c>
      <c r="H1144" s="2">
        <f t="shared" si="23"/>
        <v>0.42000000000007276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267199.83</v>
      </c>
      <c r="D1148" s="1">
        <f>BILANCA!E170</f>
        <v>290290.72000000003</v>
      </c>
      <c r="E1148" s="1">
        <v>0</v>
      </c>
      <c r="F1148" s="1">
        <v>0</v>
      </c>
      <c r="G1148" s="2">
        <f t="shared" si="22"/>
        <v>139883.90955000004</v>
      </c>
      <c r="H1148" s="2">
        <f t="shared" si="23"/>
        <v>0.44999999995343387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6768.37</v>
      </c>
      <c r="D1149" s="1">
        <f>BILANCA!E171</f>
        <v>3760.84</v>
      </c>
      <c r="E1149" s="1">
        <v>0</v>
      </c>
      <c r="F1149" s="1">
        <v>0</v>
      </c>
      <c r="G1149" s="2">
        <f t="shared" si="22"/>
        <v>2372.1482999999998</v>
      </c>
      <c r="H1149" s="2">
        <f t="shared" si="23"/>
        <v>0.52999999999974534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260431.46</v>
      </c>
      <c r="D1151" s="1">
        <f>BILANCA!E173</f>
        <v>286529.88</v>
      </c>
      <c r="E1151" s="1">
        <v>0</v>
      </c>
      <c r="F1151" s="1">
        <v>0</v>
      </c>
      <c r="G1151" s="2">
        <f t="shared" si="22"/>
        <v>140026.52496000001</v>
      </c>
      <c r="H1151" s="2">
        <f t="shared" si="23"/>
        <v>0.57999999998719431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4743621.04</v>
      </c>
      <c r="D1152" s="1">
        <f>BILANCA!E175</f>
        <v>4540755.03</v>
      </c>
      <c r="E1152" s="1">
        <v>0</v>
      </c>
      <c r="F1152" s="1">
        <v>0</v>
      </c>
      <c r="G1152" s="2">
        <f t="shared" si="22"/>
        <v>2336447.1559000001</v>
      </c>
      <c r="H1152" s="2">
        <f t="shared" si="23"/>
        <v>7.0000000298023224E-2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1201370.94</v>
      </c>
      <c r="D1153" s="1">
        <f>BILANCA!E176</f>
        <v>1219865.07</v>
      </c>
      <c r="E1153" s="1">
        <v>0</v>
      </c>
      <c r="F1153" s="1">
        <v>0</v>
      </c>
      <c r="G1153" s="2">
        <f t="shared" si="22"/>
        <v>618987.18360000011</v>
      </c>
      <c r="H1153" s="2">
        <f t="shared" si="23"/>
        <v>0.13000000012107193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546566.46</v>
      </c>
      <c r="D1154" s="1">
        <f>BILANCA!E177</f>
        <v>542811.89</v>
      </c>
      <c r="E1154" s="1">
        <v>0</v>
      </c>
      <c r="F1154" s="1">
        <v>0</v>
      </c>
      <c r="G1154" s="2">
        <f t="shared" si="22"/>
        <v>279104.53104000003</v>
      </c>
      <c r="H1154" s="2">
        <f t="shared" si="23"/>
        <v>0.56999999994877726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367748.39</v>
      </c>
      <c r="D1155" s="1">
        <f>BILANCA!E178</f>
        <v>377862.93</v>
      </c>
      <c r="E1155" s="1">
        <v>0</v>
      </c>
      <c r="F1155" s="1">
        <v>0</v>
      </c>
      <c r="G1155" s="2">
        <f t="shared" si="22"/>
        <v>193237.571</v>
      </c>
      <c r="H1155" s="2">
        <f t="shared" si="23"/>
        <v>0.46000000002095476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73962.84</v>
      </c>
      <c r="D1156" s="1">
        <f>BILANCA!E179</f>
        <v>57029.26</v>
      </c>
      <c r="E1156" s="1">
        <v>0</v>
      </c>
      <c r="F1156" s="1">
        <v>0</v>
      </c>
      <c r="G1156" s="2">
        <f t="shared" si="22"/>
        <v>32527.69528</v>
      </c>
      <c r="H1156" s="2">
        <f t="shared" si="23"/>
        <v>0.42000000000552973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34.979999999999997</v>
      </c>
      <c r="D1157" s="1">
        <f>BILANCA!E180</f>
        <v>72.86</v>
      </c>
      <c r="E1157" s="1">
        <v>0</v>
      </c>
      <c r="F1157" s="1">
        <v>0</v>
      </c>
      <c r="G1157" s="2">
        <f t="shared" si="22"/>
        <v>31.441799999999997</v>
      </c>
      <c r="H1157" s="2">
        <f t="shared" si="23"/>
        <v>0.16000000000000369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34.979999999999997</v>
      </c>
      <c r="D1160" s="1">
        <f>BILANCA!E183</f>
        <v>72.86</v>
      </c>
      <c r="E1160" s="1">
        <v>0</v>
      </c>
      <c r="F1160" s="1">
        <v>0</v>
      </c>
      <c r="G1160" s="2">
        <f t="shared" si="22"/>
        <v>31.983899999999998</v>
      </c>
      <c r="H1160" s="2">
        <f t="shared" si="23"/>
        <v>0.16000000000000369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104820.25</v>
      </c>
      <c r="D1165" s="1">
        <f>BILANCA!E188</f>
        <v>107846.84</v>
      </c>
      <c r="E1165" s="1">
        <v>0</v>
      </c>
      <c r="F1165" s="1">
        <v>0</v>
      </c>
      <c r="G1165" s="2">
        <f t="shared" si="22"/>
        <v>58333.535259999997</v>
      </c>
      <c r="H1165" s="2">
        <f t="shared" si="23"/>
        <v>0.41000000000349246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31111.89</v>
      </c>
      <c r="D1166" s="1">
        <f>BILANCA!E189</f>
        <v>46088.03</v>
      </c>
      <c r="E1166" s="1">
        <v>0</v>
      </c>
      <c r="F1166" s="1">
        <v>0</v>
      </c>
      <c r="G1166" s="2">
        <f t="shared" si="22"/>
        <v>22561.69485</v>
      </c>
      <c r="H1166" s="2">
        <f t="shared" si="23"/>
        <v>0.13999999999941792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623692.59</v>
      </c>
      <c r="D1211" s="1">
        <f>BILANCA!E234</f>
        <v>630965.15</v>
      </c>
      <c r="E1211" s="1">
        <v>0</v>
      </c>
      <c r="F1211" s="1">
        <v>0</v>
      </c>
      <c r="G1211" s="2">
        <f t="shared" si="22"/>
        <v>429922.01892000006</v>
      </c>
      <c r="H1211" s="2">
        <f t="shared" si="23"/>
        <v>0.56000000005587935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623692.59</v>
      </c>
      <c r="D1213" s="1">
        <f>BILANCA!E236</f>
        <v>630965.15</v>
      </c>
      <c r="E1213" s="1">
        <v>0</v>
      </c>
      <c r="F1213" s="1">
        <v>0</v>
      </c>
      <c r="G1213" s="2">
        <f t="shared" si="22"/>
        <v>433693.26470000006</v>
      </c>
      <c r="H1213" s="2">
        <f t="shared" si="23"/>
        <v>0.56000000005587935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3542250.1</v>
      </c>
      <c r="D1214" s="1">
        <f>BILANCA!E237</f>
        <v>3320889.96</v>
      </c>
      <c r="E1214" s="1">
        <v>0</v>
      </c>
      <c r="F1214" s="1">
        <v>0</v>
      </c>
      <c r="G1214" s="2">
        <f t="shared" si="22"/>
        <v>2352510.9346200004</v>
      </c>
      <c r="H1214" s="2">
        <f t="shared" si="23"/>
        <v>0.14000000013038516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2872686.52</v>
      </c>
      <c r="D1215" s="1">
        <f>BILANCA!E238</f>
        <v>2711279.13</v>
      </c>
      <c r="E1215" s="1">
        <v>0</v>
      </c>
      <c r="F1215" s="1">
        <v>0</v>
      </c>
      <c r="G1215" s="2">
        <f t="shared" si="22"/>
        <v>1924496.78896</v>
      </c>
      <c r="H1215" s="2">
        <f t="shared" si="23"/>
        <v>0.60999999986961484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2872686.52</v>
      </c>
      <c r="D1216" s="1">
        <f>BILANCA!E239</f>
        <v>2711279.13</v>
      </c>
      <c r="E1216" s="1">
        <v>0</v>
      </c>
      <c r="F1216" s="1">
        <v>0</v>
      </c>
      <c r="G1216" s="2">
        <f t="shared" si="22"/>
        <v>1932792.0337400001</v>
      </c>
      <c r="H1216" s="2">
        <f t="shared" si="23"/>
        <v>0.60999999986961484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713472.75</v>
      </c>
      <c r="D1217" s="1">
        <f>BILANCA!E240</f>
        <v>713472.75</v>
      </c>
      <c r="E1217" s="1">
        <v>0</v>
      </c>
      <c r="F1217" s="1">
        <v>0</v>
      </c>
      <c r="G1217" s="2">
        <f t="shared" si="22"/>
        <v>500857.87050000008</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2159213.77</v>
      </c>
      <c r="D1218" s="1">
        <f>BILANCA!E241</f>
        <v>1997806.38</v>
      </c>
      <c r="E1218" s="1">
        <v>0</v>
      </c>
      <c r="F1218" s="1">
        <v>0</v>
      </c>
      <c r="G1218" s="2">
        <f t="shared" si="22"/>
        <v>1446384.2345499999</v>
      </c>
      <c r="H1218" s="2">
        <f t="shared" si="23"/>
        <v>0.60999999986961484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551189.15</v>
      </c>
      <c r="D1222" s="1">
        <f>BILANCA!E245</f>
        <v>499242.57999999996</v>
      </c>
      <c r="E1222" s="1">
        <v>0</v>
      </c>
      <c r="F1222" s="1">
        <v>0</v>
      </c>
      <c r="G1222" s="2">
        <f t="shared" si="22"/>
        <v>370372.16008999996</v>
      </c>
      <c r="H1222" s="2">
        <f t="shared" si="23"/>
        <v>0.57000000006519258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1228305.24</v>
      </c>
      <c r="D1223" s="1">
        <f>BILANCA!E246</f>
        <v>716006.84</v>
      </c>
      <c r="E1223" s="1">
        <v>0</v>
      </c>
      <c r="F1223" s="1">
        <v>0</v>
      </c>
      <c r="G1223" s="2">
        <f t="shared" si="22"/>
        <v>638476.54079999996</v>
      </c>
      <c r="H1223" s="2">
        <f t="shared" si="23"/>
        <v>0.40000000002328306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1228305.24</v>
      </c>
      <c r="D1224" s="1">
        <f>BILANCA!E247</f>
        <v>716006.84</v>
      </c>
      <c r="E1224" s="1">
        <v>0</v>
      </c>
      <c r="F1224" s="1">
        <v>0</v>
      </c>
      <c r="G1224" s="2">
        <f t="shared" si="22"/>
        <v>641136.85971999995</v>
      </c>
      <c r="H1224" s="2">
        <f t="shared" si="23"/>
        <v>0.40000000002328306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677116.09</v>
      </c>
      <c r="D1227" s="1">
        <f>BILANCA!E250</f>
        <v>216764.26</v>
      </c>
      <c r="E1227" s="1">
        <v>0</v>
      </c>
      <c r="F1227" s="1">
        <v>0</v>
      </c>
      <c r="G1227" s="2">
        <f t="shared" si="22"/>
        <v>270997.28483999998</v>
      </c>
      <c r="H1227" s="2">
        <f t="shared" si="23"/>
        <v>0.34999999997671694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675171.65</v>
      </c>
      <c r="D1229" s="1">
        <f>BILANCA!E252</f>
        <v>202429.66</v>
      </c>
      <c r="E1229" s="1">
        <v>0</v>
      </c>
      <c r="F1229" s="1">
        <v>0</v>
      </c>
      <c r="G1229" s="2">
        <f t="shared" si="22"/>
        <v>265687.61861999996</v>
      </c>
      <c r="H1229" s="2">
        <f t="shared" si="23"/>
        <v>0.68999999997322448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1944.44</v>
      </c>
      <c r="D1230" s="1">
        <f>BILANCA!E253</f>
        <v>14334.6</v>
      </c>
      <c r="E1230" s="1">
        <v>0</v>
      </c>
      <c r="F1230" s="1">
        <v>0</v>
      </c>
      <c r="G1230" s="2">
        <f t="shared" si="22"/>
        <v>7561.5690800000002</v>
      </c>
      <c r="H1230" s="2">
        <f t="shared" si="23"/>
        <v>0.83999999999969077</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115113.39</v>
      </c>
      <c r="D1232" s="1">
        <f>BILANCA!E255</f>
        <v>108675.62</v>
      </c>
      <c r="E1232" s="1">
        <v>0</v>
      </c>
      <c r="F1232" s="1">
        <v>0</v>
      </c>
      <c r="G1232" s="2">
        <f t="shared" si="22"/>
        <v>82783.692869999999</v>
      </c>
      <c r="H1232" s="2">
        <f t="shared" si="23"/>
        <v>0.77000000000407454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3261.04</v>
      </c>
      <c r="D1233" s="1">
        <f>BILANCA!E256</f>
        <v>1692.63</v>
      </c>
      <c r="E1233" s="1">
        <v>0</v>
      </c>
      <c r="F1233" s="1">
        <v>0</v>
      </c>
      <c r="G1233" s="2">
        <f t="shared" si="22"/>
        <v>1661.575</v>
      </c>
      <c r="H1233" s="2">
        <f t="shared" si="23"/>
        <v>0.40999999999985448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648993.78</v>
      </c>
      <c r="D1236" s="1">
        <f>BILANCA!E259</f>
        <v>665989.16</v>
      </c>
      <c r="E1236" s="1">
        <v>0</v>
      </c>
      <c r="F1236" s="1">
        <v>0</v>
      </c>
      <c r="G1236" s="2">
        <f t="shared" si="22"/>
        <v>501185.94130000001</v>
      </c>
      <c r="H1236" s="2">
        <f t="shared" si="23"/>
        <v>0.38000000000465661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648993.78</v>
      </c>
      <c r="D1237" s="1">
        <f>BILANCA!E260</f>
        <v>665989.16</v>
      </c>
      <c r="E1237" s="1">
        <v>0</v>
      </c>
      <c r="F1237" s="1">
        <v>0</v>
      </c>
      <c r="G1237" s="2">
        <f t="shared" si="22"/>
        <v>503166.91339999996</v>
      </c>
      <c r="H1237" s="2">
        <f t="shared" si="23"/>
        <v>0.38000000000465661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54420.44</v>
      </c>
      <c r="D1240" s="1">
        <f>BILANCA!E264</f>
        <v>51560.57</v>
      </c>
      <c r="E1240" s="1">
        <v>0</v>
      </c>
      <c r="F1240" s="1">
        <v>0</v>
      </c>
      <c r="G1240" s="2">
        <f t="shared" si="22"/>
        <v>40488.186060000007</v>
      </c>
      <c r="H1240" s="2">
        <f t="shared" si="23"/>
        <v>0.87000000000261934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88816.44</v>
      </c>
      <c r="D1241" s="1">
        <f>BILANCA!E265</f>
        <v>74925.61</v>
      </c>
      <c r="E1241" s="1">
        <v>0</v>
      </c>
      <c r="F1241" s="1">
        <v>0</v>
      </c>
      <c r="G1241" s="2">
        <f t="shared" si="22"/>
        <v>61576.256280000001</v>
      </c>
      <c r="H1241" s="2">
        <f t="shared" si="23"/>
        <v>0.83000000000174623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3261.04</v>
      </c>
      <c r="D1243" s="1">
        <f>BILANCA!E267</f>
        <v>1692.62</v>
      </c>
      <c r="E1243" s="1">
        <v>0</v>
      </c>
      <c r="F1243" s="1">
        <v>0</v>
      </c>
      <c r="G1243" s="2">
        <f t="shared" si="24"/>
        <v>1728.0328</v>
      </c>
      <c r="H1243" s="2">
        <f t="shared" si="23"/>
        <v>0.42000000000007276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18133.830000000002</v>
      </c>
      <c r="D1244" s="1">
        <f>BILANCA!E268</f>
        <v>15598.66</v>
      </c>
      <c r="E1244" s="1">
        <v>0</v>
      </c>
      <c r="F1244" s="1">
        <v>0</v>
      </c>
      <c r="G1244" s="2">
        <f t="shared" si="24"/>
        <v>12875.43015</v>
      </c>
      <c r="H1244" s="2">
        <f t="shared" si="23"/>
        <v>0.50999999999839929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326.95</v>
      </c>
      <c r="D1245" s="1">
        <f>BILANCA!E269</f>
        <v>1281.99</v>
      </c>
      <c r="E1245" s="1">
        <v>0</v>
      </c>
      <c r="F1245" s="1">
        <v>0</v>
      </c>
      <c r="G1245" s="2">
        <f t="shared" si="24"/>
        <v>757.42366000000004</v>
      </c>
      <c r="H1245" s="2">
        <f t="shared" si="23"/>
        <v>6.0000000000002274E-2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3930.77</v>
      </c>
      <c r="D1263" s="1">
        <f>BILANCA!E287</f>
        <v>200.89</v>
      </c>
      <c r="E1263" s="1">
        <v>0</v>
      </c>
      <c r="F1263" s="1">
        <v>0</v>
      </c>
      <c r="G1263" s="2">
        <f t="shared" si="24"/>
        <v>1213.114</v>
      </c>
      <c r="H1263" s="2">
        <f t="shared" si="23"/>
        <v>0.34000000000003183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542635.68999999994</v>
      </c>
      <c r="D1264" s="1">
        <f>BILANCA!E288</f>
        <v>542611</v>
      </c>
      <c r="E1264" s="1">
        <v>0</v>
      </c>
      <c r="F1264" s="1">
        <v>0</v>
      </c>
      <c r="G1264" s="2">
        <f t="shared" si="24"/>
        <v>457428.01089000003</v>
      </c>
      <c r="H1264" s="2">
        <f t="shared" si="23"/>
        <v>0.31000000005587935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31111.89</v>
      </c>
      <c r="D1265" s="1">
        <f>BILANCA!E289</f>
        <v>0</v>
      </c>
      <c r="E1265" s="1">
        <v>0</v>
      </c>
      <c r="F1265" s="1">
        <v>0</v>
      </c>
      <c r="G1265" s="2">
        <f t="shared" si="24"/>
        <v>8773.5529799999986</v>
      </c>
      <c r="H1265" s="2">
        <f t="shared" si="23"/>
        <v>0.11000000000058208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46088.03</v>
      </c>
      <c r="E1266" s="1">
        <v>0</v>
      </c>
      <c r="F1266" s="1">
        <v>0</v>
      </c>
      <c r="G1266" s="2">
        <f t="shared" si="24"/>
        <v>26085.824979999998</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1281</v>
      </c>
      <c r="E1273" s="1">
        <v>0</v>
      </c>
      <c r="F1273" s="1">
        <v>0</v>
      </c>
      <c r="G1273" s="2">
        <f t="shared" si="24"/>
        <v>742.9799999999999</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89.84</v>
      </c>
      <c r="D1274" s="1">
        <f>BILANCA!E298</f>
        <v>1594.94</v>
      </c>
      <c r="E1274" s="1">
        <v>0</v>
      </c>
      <c r="F1274" s="1">
        <v>0</v>
      </c>
      <c r="G1274" s="2">
        <f t="shared" si="24"/>
        <v>954.39851999999996</v>
      </c>
      <c r="H1274" s="2">
        <f t="shared" si="23"/>
        <v>0.21999999999994202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50877.14</v>
      </c>
      <c r="D1275" s="1">
        <f>BILANCA!E299</f>
        <v>47565.47</v>
      </c>
      <c r="E1275" s="1">
        <v>0</v>
      </c>
      <c r="F1275" s="1">
        <v>0</v>
      </c>
      <c r="G1275" s="2">
        <f t="shared" si="24"/>
        <v>42634.359360000002</v>
      </c>
      <c r="H1275" s="2">
        <f t="shared" si="23"/>
        <v>0.61000000000058208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17626.099999999999</v>
      </c>
      <c r="D1278" s="1">
        <f>BILANCA!E302</f>
        <v>15963.31</v>
      </c>
      <c r="E1278" s="1">
        <v>0</v>
      </c>
      <c r="F1278" s="1">
        <v>0</v>
      </c>
      <c r="G1278" s="2">
        <f t="shared" si="24"/>
        <v>14618.0524</v>
      </c>
      <c r="H1278" s="2">
        <f t="shared" si="23"/>
        <v>0.40999999999803549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7549848.1799999997</v>
      </c>
      <c r="D1408" s="1">
        <f>'RAS-funkcijski'!E114</f>
        <v>6228680.9699999997</v>
      </c>
      <c r="E1408" s="1">
        <v>0</v>
      </c>
      <c r="F1408" s="1">
        <v>0</v>
      </c>
      <c r="G1408" s="2">
        <f t="shared" si="24"/>
        <v>2200793.1131999996</v>
      </c>
      <c r="H1408" s="2">
        <f t="shared" si="27"/>
        <v>0.2099999999627471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7549848.1799999997</v>
      </c>
      <c r="D1416" s="1">
        <f>'RAS-funkcijski'!E122</f>
        <v>6228680.9699999997</v>
      </c>
      <c r="E1416" s="1">
        <v>0</v>
      </c>
      <c r="F1416" s="1">
        <v>0</v>
      </c>
      <c r="G1416" s="2">
        <f t="shared" si="24"/>
        <v>2360850.79416</v>
      </c>
      <c r="H1416" s="2">
        <f t="shared" si="27"/>
        <v>0.2099999999627471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7549848.1799999997</v>
      </c>
      <c r="D1418" s="1">
        <f>'RAS-funkcijski'!E124</f>
        <v>6228680.9699999997</v>
      </c>
      <c r="E1418" s="1">
        <v>0</v>
      </c>
      <c r="F1418" s="1">
        <v>0</v>
      </c>
      <c r="G1418" s="2">
        <f t="shared" si="24"/>
        <v>2400865.2143999999</v>
      </c>
      <c r="H1418" s="2">
        <f t="shared" si="27"/>
        <v>0.2099999999627471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7549848.1799999997</v>
      </c>
      <c r="D1435" s="13">
        <f>'RAS-funkcijski'!E141</f>
        <v>6228680.9699999997</v>
      </c>
      <c r="E1435" s="13">
        <v>0</v>
      </c>
      <c r="F1435" s="13">
        <v>0</v>
      </c>
      <c r="G1435" s="14">
        <f t="shared" si="24"/>
        <v>2740987.7864399999</v>
      </c>
      <c r="H1435" s="14">
        <f t="shared" si="27"/>
        <v>0.2099999999627471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1421.38</v>
      </c>
      <c r="D1436" s="6">
        <f>'P-VRIO'!E5</f>
        <v>0</v>
      </c>
      <c r="E1436" s="6">
        <v>0</v>
      </c>
      <c r="F1436" s="6">
        <v>0</v>
      </c>
      <c r="G1436" s="7">
        <f t="shared" si="24"/>
        <v>1.4213800000000001</v>
      </c>
      <c r="H1436" s="7">
        <f t="shared" si="27"/>
        <v>0.38000000000010914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1421.38</v>
      </c>
      <c r="D1453" s="1">
        <f>'P-VRIO'!E22</f>
        <v>0</v>
      </c>
      <c r="E1453" s="1">
        <v>0</v>
      </c>
      <c r="F1453" s="1">
        <v>0</v>
      </c>
      <c r="G1453" s="2">
        <f t="shared" si="24"/>
        <v>25.58484</v>
      </c>
      <c r="H1453" s="2">
        <f t="shared" si="27"/>
        <v>0.38000000000010914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1421.38</v>
      </c>
      <c r="D1454" s="1">
        <f>'P-VRIO'!E23</f>
        <v>0</v>
      </c>
      <c r="E1454" s="1">
        <v>0</v>
      </c>
      <c r="F1454" s="1">
        <v>0</v>
      </c>
      <c r="G1454" s="2">
        <f t="shared" si="24"/>
        <v>27.006220000000003</v>
      </c>
      <c r="H1454" s="2">
        <f t="shared" si="27"/>
        <v>0.38000000000010914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1421.38</v>
      </c>
      <c r="D1456" s="1">
        <f>'P-VRIO'!E25</f>
        <v>0</v>
      </c>
      <c r="E1456" s="1">
        <v>0</v>
      </c>
      <c r="F1456" s="1">
        <v>0</v>
      </c>
      <c r="G1456" s="2">
        <f t="shared" si="24"/>
        <v>29.848980000000005</v>
      </c>
      <c r="H1456" s="2">
        <f t="shared" si="27"/>
        <v>0.38000000000010914</v>
      </c>
      <c r="I1456" s="10">
        <f t="shared" si="30"/>
        <v>11.34261240000326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577678.34</v>
      </c>
      <c r="D1480" s="6"/>
      <c r="E1480" s="6">
        <v>0</v>
      </c>
      <c r="F1480" s="6">
        <v>0</v>
      </c>
      <c r="G1480" s="7">
        <f t="shared" ref="G1480:G1580" si="34">B1480/1000*C1480</f>
        <v>577.67833999999993</v>
      </c>
      <c r="H1480" s="7">
        <f t="shared" ref="H1480:H1580" si="35">ABS(C1480-ROUND(C1480,0))</f>
        <v>0.33999999996740371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6540170.4900000012</v>
      </c>
      <c r="D1481" s="1">
        <v>0</v>
      </c>
      <c r="E1481" s="1">
        <v>0</v>
      </c>
      <c r="F1481" s="1">
        <v>0</v>
      </c>
      <c r="G1481" s="2">
        <f t="shared" si="34"/>
        <v>13080.340980000003</v>
      </c>
      <c r="H1481" s="2">
        <f t="shared" si="35"/>
        <v>0.49000000115483999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56884.99</v>
      </c>
      <c r="D1482" s="1">
        <v>0</v>
      </c>
      <c r="E1482" s="1">
        <v>0</v>
      </c>
      <c r="F1482" s="1">
        <v>0</v>
      </c>
      <c r="G1482" s="2">
        <f t="shared" si="34"/>
        <v>170.65496999999999</v>
      </c>
      <c r="H1482" s="2">
        <f t="shared" si="35"/>
        <v>1.0000000002037268E-2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6216117.6400000006</v>
      </c>
      <c r="D1483" s="1">
        <v>0</v>
      </c>
      <c r="E1483" s="1">
        <v>0</v>
      </c>
      <c r="F1483" s="1">
        <v>0</v>
      </c>
      <c r="G1483" s="2">
        <f t="shared" si="34"/>
        <v>24864.470560000002</v>
      </c>
      <c r="H1483" s="2">
        <f t="shared" si="35"/>
        <v>0.35999999940395355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4500450.5999999996</v>
      </c>
      <c r="D1484" s="1">
        <v>0</v>
      </c>
      <c r="E1484" s="1">
        <v>0</v>
      </c>
      <c r="F1484" s="1">
        <v>0</v>
      </c>
      <c r="G1484" s="2">
        <f t="shared" si="34"/>
        <v>22502.252999999997</v>
      </c>
      <c r="H1484" s="2">
        <f t="shared" si="35"/>
        <v>0.40000000037252903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1318751.31</v>
      </c>
      <c r="D1485" s="1">
        <v>0</v>
      </c>
      <c r="E1485" s="1">
        <v>0</v>
      </c>
      <c r="F1485" s="1">
        <v>0</v>
      </c>
      <c r="G1485" s="2">
        <f t="shared" si="34"/>
        <v>7912.5078600000006</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4580.54</v>
      </c>
      <c r="D1486" s="1">
        <v>0</v>
      </c>
      <c r="E1486" s="1">
        <v>0</v>
      </c>
      <c r="F1486" s="1">
        <v>0</v>
      </c>
      <c r="G1486" s="2">
        <f t="shared" si="34"/>
        <v>32.063780000000001</v>
      </c>
      <c r="H1486" s="2">
        <f t="shared" si="35"/>
        <v>0.46000000000003638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1139.82</v>
      </c>
      <c r="D1489" s="1">
        <v>0</v>
      </c>
      <c r="E1489" s="1">
        <v>0</v>
      </c>
      <c r="F1489" s="1">
        <v>0</v>
      </c>
      <c r="G1489" s="2">
        <f t="shared" si="34"/>
        <v>11.398199999999999</v>
      </c>
      <c r="H1489" s="2">
        <f t="shared" si="35"/>
        <v>0.18000000000006366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391195.37</v>
      </c>
      <c r="D1491" s="1">
        <v>0</v>
      </c>
      <c r="E1491" s="1">
        <v>0</v>
      </c>
      <c r="F1491" s="1">
        <v>0</v>
      </c>
      <c r="G1491" s="2">
        <f t="shared" si="34"/>
        <v>4694.3444399999998</v>
      </c>
      <c r="H1491" s="2">
        <f t="shared" si="35"/>
        <v>0.36999999999534339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267167.86</v>
      </c>
      <c r="D1492" s="1">
        <v>0</v>
      </c>
      <c r="E1492" s="1">
        <v>0</v>
      </c>
      <c r="F1492" s="1">
        <v>0</v>
      </c>
      <c r="G1492" s="2">
        <f t="shared" si="34"/>
        <v>3473.1821799999998</v>
      </c>
      <c r="H1492" s="2">
        <f t="shared" si="35"/>
        <v>0.14000000001396984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6528948.9100000011</v>
      </c>
      <c r="D1499" s="1">
        <v>0</v>
      </c>
      <c r="E1499" s="1">
        <v>0</v>
      </c>
      <c r="F1499" s="1">
        <v>0</v>
      </c>
      <c r="G1499" s="2">
        <f t="shared" si="34"/>
        <v>130578.97820000003</v>
      </c>
      <c r="H1499" s="2">
        <f t="shared" si="35"/>
        <v>8.9999998919665813E-2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61859.45</v>
      </c>
      <c r="D1500" s="1">
        <v>0</v>
      </c>
      <c r="E1500" s="1">
        <v>0</v>
      </c>
      <c r="F1500" s="1">
        <v>0</v>
      </c>
      <c r="G1500" s="2">
        <f t="shared" si="34"/>
        <v>1299.04845</v>
      </c>
      <c r="H1500" s="2">
        <f t="shared" si="35"/>
        <v>0.44999999999708962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6214897.7600000007</v>
      </c>
      <c r="D1501" s="1">
        <v>0</v>
      </c>
      <c r="E1501" s="1">
        <v>0</v>
      </c>
      <c r="F1501" s="1">
        <v>0</v>
      </c>
      <c r="G1501" s="2">
        <f t="shared" si="34"/>
        <v>136727.75072000001</v>
      </c>
      <c r="H1501" s="2">
        <f t="shared" si="35"/>
        <v>0.23999999929219484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4490336.05</v>
      </c>
      <c r="D1502" s="1">
        <v>0</v>
      </c>
      <c r="E1502" s="1">
        <v>0</v>
      </c>
      <c r="F1502" s="1">
        <v>0</v>
      </c>
      <c r="G1502" s="2">
        <f t="shared" si="34"/>
        <v>103277.72915</v>
      </c>
      <c r="H1502" s="2">
        <f t="shared" si="35"/>
        <v>4.9999999813735485E-2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1335684.8599999999</v>
      </c>
      <c r="D1503" s="1">
        <v>0</v>
      </c>
      <c r="E1503" s="1">
        <v>0</v>
      </c>
      <c r="F1503" s="1">
        <v>0</v>
      </c>
      <c r="G1503" s="2">
        <f t="shared" si="34"/>
        <v>32056.436639999996</v>
      </c>
      <c r="H1503" s="2">
        <f t="shared" si="35"/>
        <v>0.14000000013038516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4542.6499999999996</v>
      </c>
      <c r="D1504" s="1">
        <v>0</v>
      </c>
      <c r="E1504" s="1">
        <v>0</v>
      </c>
      <c r="F1504" s="1">
        <v>0</v>
      </c>
      <c r="G1504" s="2">
        <f t="shared" si="34"/>
        <v>113.56625</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1139.82</v>
      </c>
      <c r="D1507" s="1">
        <v>0</v>
      </c>
      <c r="E1507" s="1">
        <v>0</v>
      </c>
      <c r="F1507" s="1">
        <v>0</v>
      </c>
      <c r="G1507" s="2">
        <f t="shared" si="34"/>
        <v>31.914959999999997</v>
      </c>
      <c r="H1507" s="2">
        <f t="shared" si="35"/>
        <v>0.18000000000006366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383194.38</v>
      </c>
      <c r="D1509" s="1">
        <v>0</v>
      </c>
      <c r="E1509" s="1">
        <v>0</v>
      </c>
      <c r="F1509" s="1">
        <v>0</v>
      </c>
      <c r="G1509" s="2">
        <f t="shared" si="34"/>
        <v>11495.831399999999</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252191.7</v>
      </c>
      <c r="D1510" s="1">
        <v>0</v>
      </c>
      <c r="E1510" s="1">
        <v>0</v>
      </c>
      <c r="F1510" s="1">
        <v>0</v>
      </c>
      <c r="G1510" s="2">
        <f t="shared" si="34"/>
        <v>7817.9427000000005</v>
      </c>
      <c r="H1510" s="2">
        <f t="shared" si="35"/>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588899.91999999993</v>
      </c>
      <c r="D1517" s="1">
        <v>0</v>
      </c>
      <c r="E1517" s="1">
        <v>0</v>
      </c>
      <c r="F1517" s="1">
        <v>0</v>
      </c>
      <c r="G1517" s="2">
        <f t="shared" si="34"/>
        <v>22378.196959999997</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200.89</v>
      </c>
      <c r="D1518" s="1">
        <v>0</v>
      </c>
      <c r="E1518" s="1">
        <v>0</v>
      </c>
      <c r="F1518" s="1">
        <v>0</v>
      </c>
      <c r="G1518" s="2">
        <f t="shared" si="34"/>
        <v>7.8347099999999994</v>
      </c>
      <c r="H1518" s="2">
        <f t="shared" si="35"/>
        <v>0.11000000000001364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200.89</v>
      </c>
      <c r="D1524" s="1">
        <v>0</v>
      </c>
      <c r="E1524" s="1">
        <v>0</v>
      </c>
      <c r="F1524" s="1">
        <v>0</v>
      </c>
      <c r="G1524" s="2">
        <f t="shared" si="34"/>
        <v>9.040049999999999</v>
      </c>
      <c r="H1524" s="2">
        <f t="shared" si="35"/>
        <v>0.11000000000001364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200.89</v>
      </c>
      <c r="D1530" s="1">
        <v>0</v>
      </c>
      <c r="E1530" s="1">
        <v>0</v>
      </c>
      <c r="F1530" s="1">
        <v>0</v>
      </c>
      <c r="G1530" s="2">
        <f t="shared" si="34"/>
        <v>10.245389999999999</v>
      </c>
      <c r="H1530" s="2">
        <f t="shared" si="35"/>
        <v>0.11000000000001364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200.89</v>
      </c>
      <c r="D1531" s="1">
        <v>0</v>
      </c>
      <c r="E1531" s="1">
        <v>0</v>
      </c>
      <c r="F1531" s="1">
        <v>0</v>
      </c>
      <c r="G1531" s="2">
        <f t="shared" si="34"/>
        <v>10.446279999999998</v>
      </c>
      <c r="H1531" s="2">
        <f t="shared" si="35"/>
        <v>0.11000000000001364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588699.03</v>
      </c>
      <c r="D1576" s="1">
        <v>0</v>
      </c>
      <c r="E1576" s="1">
        <v>0</v>
      </c>
      <c r="F1576" s="1">
        <v>0</v>
      </c>
      <c r="G1576" s="2">
        <f t="shared" si="34"/>
        <v>57103.805910000003</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4974.46</v>
      </c>
      <c r="D1577" s="1">
        <v>0</v>
      </c>
      <c r="E1577" s="1">
        <v>0</v>
      </c>
      <c r="F1577" s="1">
        <v>0</v>
      </c>
      <c r="G1577" s="2">
        <f t="shared" si="34"/>
        <v>487.49708000000004</v>
      </c>
      <c r="H1577" s="2">
        <f t="shared" si="35"/>
        <v>0.46000000000003638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537636.54</v>
      </c>
      <c r="D1578" s="1">
        <v>0</v>
      </c>
      <c r="E1578" s="1">
        <v>0</v>
      </c>
      <c r="F1578" s="1">
        <v>0</v>
      </c>
      <c r="G1578" s="2">
        <f t="shared" si="34"/>
        <v>53226.017460000003</v>
      </c>
      <c r="H1578" s="2">
        <f t="shared" si="35"/>
        <v>0.4599999999627471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46088.03</v>
      </c>
      <c r="D1579" s="1">
        <v>0</v>
      </c>
      <c r="E1579" s="1">
        <v>0</v>
      </c>
      <c r="F1579" s="1">
        <v>0</v>
      </c>
      <c r="G1579" s="2">
        <f t="shared" si="34"/>
        <v>4608.8029999999999</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22568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7394352.7399999993</v>
      </c>
      <c r="I16" s="170">
        <f>'PR-RAS'!E6</f>
        <v>6185373.1099999994</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6743329.0700000003</v>
      </c>
      <c r="I17" s="170">
        <f>'PR-RAS'!E151</f>
        <v>5950660.6800000006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551189.14999999909</v>
      </c>
      <c r="I18" s="170">
        <f>'PR-RAS'!E645</f>
        <v>499242.57999999856</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2867576.6900000004</v>
      </c>
      <c r="I20" s="173">
        <f>BILANCA!E7</f>
        <v>2693779.14</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1876044.3500000003</v>
      </c>
      <c r="I21" s="175">
        <f>BILANCA!E68</f>
        <v>1846975.89</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1201370.94</v>
      </c>
      <c r="I22" s="175">
        <f>BILANCA!E176</f>
        <v>1219865.07</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3542250.1</v>
      </c>
      <c r="I23" s="177">
        <f>BILANCA!E237</f>
        <v>3320889.96</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7549848.1799999997</v>
      </c>
      <c r="I27" s="175">
        <f>'RAS-funkcijski'!E114</f>
        <v>6228680.9699999997</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7549848.1799999997</v>
      </c>
      <c r="I28" s="179">
        <f>'RAS-funkcijski'!E141</f>
        <v>6228680.9699999997</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1421.38</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1421.38</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577678.34</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588899.91999999993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200.89</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588699.03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57" zoomScaleNormal="100" workbookViewId="0">
      <selection activeCell="E179" sqref="E17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7394352.7399999993</v>
      </c>
      <c r="E6" s="51">
        <f>E7+E44+E50+E82+E106+E124+E133+E139</f>
        <v>6185373.1099999994</v>
      </c>
      <c r="F6" s="52">
        <f t="shared" ref="F6:F131" si="0">IF(D6&lt;&gt;0,IF(E6/D6&gt;=100,"&gt;&gt;100",E6/D6*100),"-")</f>
        <v>83.649960009887224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2223143.2999999998</v>
      </c>
      <c r="E50" s="51">
        <f>E51+E54+E59+E62+E65+E68+E71+E74+E77</f>
        <v>766925.42999999993</v>
      </c>
      <c r="F50" s="52">
        <f t="shared" si="0"/>
        <v>34.497345717660217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2054968.4999999998</v>
      </c>
      <c r="E54" s="51">
        <f t="shared" si="11"/>
        <v>678767.2</v>
      </c>
      <c r="F54" s="52">
        <f t="shared" si="0"/>
        <v>33.030540370813469</v>
      </c>
    </row>
    <row r="55" spans="1:6" ht="12.75" customHeight="1" x14ac:dyDescent="0.2">
      <c r="A55" s="53">
        <v>6321</v>
      </c>
      <c r="B55" s="86" t="s">
        <v>156</v>
      </c>
      <c r="C55" s="50" t="s">
        <v>157</v>
      </c>
      <c r="D55" s="242">
        <v>23614.47</v>
      </c>
      <c r="E55" s="242">
        <v>9589.83</v>
      </c>
      <c r="F55" s="52">
        <f t="shared" si="0"/>
        <v>40.609973461187145</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1997010.88</v>
      </c>
      <c r="E57" s="242">
        <v>619522.54</v>
      </c>
      <c r="F57" s="52">
        <f t="shared" si="0"/>
        <v>31.022491975607068</v>
      </c>
    </row>
    <row r="58" spans="1:6" ht="12.75" customHeight="1" x14ac:dyDescent="0.2">
      <c r="A58" s="53">
        <v>6324</v>
      </c>
      <c r="B58" s="86" t="s">
        <v>162</v>
      </c>
      <c r="C58" s="50" t="s">
        <v>163</v>
      </c>
      <c r="D58" s="242">
        <v>34343.15</v>
      </c>
      <c r="E58" s="242">
        <v>49654.83</v>
      </c>
      <c r="F58" s="52">
        <f t="shared" si="0"/>
        <v>144.58437854419296</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291.99</v>
      </c>
      <c r="E68" s="51">
        <f t="shared" si="15"/>
        <v>500</v>
      </c>
      <c r="F68" s="52">
        <f t="shared" si="0"/>
        <v>171.23874105277577</v>
      </c>
    </row>
    <row r="69" spans="1:6" ht="12.75" customHeight="1" x14ac:dyDescent="0.2">
      <c r="A69" s="53" t="s">
        <v>184</v>
      </c>
      <c r="B69" s="85" t="s">
        <v>185</v>
      </c>
      <c r="C69" s="50" t="s">
        <v>184</v>
      </c>
      <c r="D69" s="242">
        <v>291.99</v>
      </c>
      <c r="E69" s="242">
        <v>500</v>
      </c>
      <c r="F69" s="52">
        <f t="shared" si="0"/>
        <v>171.23874105277577</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167882.81</v>
      </c>
      <c r="E77" s="51">
        <f t="shared" si="18"/>
        <v>87658.23000000001</v>
      </c>
      <c r="F77" s="52">
        <f t="shared" si="0"/>
        <v>52.213940188396904</v>
      </c>
    </row>
    <row r="78" spans="1:6" ht="12.75" customHeight="1" x14ac:dyDescent="0.2">
      <c r="A78" s="53">
        <v>6391</v>
      </c>
      <c r="B78" s="85" t="s">
        <v>202</v>
      </c>
      <c r="C78" s="50" t="s">
        <v>203</v>
      </c>
      <c r="D78" s="242">
        <v>57590.65</v>
      </c>
      <c r="E78" s="242">
        <v>52089.62</v>
      </c>
      <c r="F78" s="52">
        <f t="shared" si="0"/>
        <v>90.448050160920218</v>
      </c>
    </row>
    <row r="79" spans="1:6" ht="12.75" customHeight="1" x14ac:dyDescent="0.2">
      <c r="A79" s="53">
        <v>6392</v>
      </c>
      <c r="B79" s="85" t="s">
        <v>204</v>
      </c>
      <c r="C79" s="50" t="s">
        <v>205</v>
      </c>
      <c r="D79" s="242">
        <v>0</v>
      </c>
      <c r="E79" s="242">
        <v>5888.8</v>
      </c>
      <c r="F79" s="52" t="str">
        <f t="shared" si="0"/>
        <v>-</v>
      </c>
    </row>
    <row r="80" spans="1:6" ht="22.8" x14ac:dyDescent="0.2">
      <c r="A80" s="53">
        <v>6393</v>
      </c>
      <c r="B80" s="85" t="s">
        <v>206</v>
      </c>
      <c r="C80" s="50" t="s">
        <v>207</v>
      </c>
      <c r="D80" s="242">
        <v>110292.16</v>
      </c>
      <c r="E80" s="242">
        <v>29679.81</v>
      </c>
      <c r="F80" s="52">
        <f t="shared" si="0"/>
        <v>26.910172037613556</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6993.67</v>
      </c>
      <c r="E82" s="51">
        <f t="shared" si="19"/>
        <v>793.06999999999994</v>
      </c>
      <c r="F82" s="52">
        <f t="shared" si="0"/>
        <v>11.339825871109159</v>
      </c>
    </row>
    <row r="83" spans="1:6" ht="12.75" customHeight="1" x14ac:dyDescent="0.2">
      <c r="A83" s="53">
        <v>641</v>
      </c>
      <c r="B83" s="85" t="s">
        <v>212</v>
      </c>
      <c r="C83" s="50" t="s">
        <v>213</v>
      </c>
      <c r="D83" s="51">
        <f t="shared" ref="D83:E83" si="20">SUM(D84:D90)</f>
        <v>6635.32</v>
      </c>
      <c r="E83" s="51">
        <f t="shared" si="20"/>
        <v>107.8</v>
      </c>
      <c r="F83" s="52">
        <f t="shared" si="0"/>
        <v>1.6246390528263897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338.65</v>
      </c>
      <c r="E85" s="242">
        <v>12.45</v>
      </c>
      <c r="F85" s="52">
        <f t="shared" si="0"/>
        <v>3.6763620256902407</v>
      </c>
    </row>
    <row r="86" spans="1:6" ht="12.75" customHeight="1" x14ac:dyDescent="0.2">
      <c r="A86" s="53">
        <v>6414</v>
      </c>
      <c r="B86" s="85" t="s">
        <v>218</v>
      </c>
      <c r="C86" s="50" t="s">
        <v>219</v>
      </c>
      <c r="D86" s="242">
        <v>0</v>
      </c>
      <c r="E86" s="242">
        <v>81.44</v>
      </c>
      <c r="F86" s="52" t="str">
        <f t="shared" si="0"/>
        <v>-</v>
      </c>
    </row>
    <row r="87" spans="1:6" ht="12.75" customHeight="1" x14ac:dyDescent="0.2">
      <c r="A87" s="53">
        <v>6415</v>
      </c>
      <c r="B87" s="85" t="s">
        <v>220</v>
      </c>
      <c r="C87" s="50" t="s">
        <v>221</v>
      </c>
      <c r="D87" s="242">
        <v>6296.67</v>
      </c>
      <c r="E87" s="242">
        <v>13.91</v>
      </c>
      <c r="F87" s="52">
        <f t="shared" si="0"/>
        <v>0.22091041772873596</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358.35</v>
      </c>
      <c r="E91" s="51">
        <f t="shared" si="21"/>
        <v>685.27</v>
      </c>
      <c r="F91" s="52">
        <f t="shared" si="0"/>
        <v>191.22924515138828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358.35</v>
      </c>
      <c r="E96" s="242">
        <v>685.27</v>
      </c>
      <c r="F96" s="52">
        <f t="shared" si="0"/>
        <v>191.22924515138828</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830078.16</v>
      </c>
      <c r="E106" s="51">
        <f t="shared" si="23"/>
        <v>724177.84</v>
      </c>
      <c r="F106" s="52">
        <f t="shared" si="0"/>
        <v>87.242126693226083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830078.16</v>
      </c>
      <c r="E112" s="51">
        <f t="shared" si="25"/>
        <v>724177.84</v>
      </c>
      <c r="F112" s="52">
        <f t="shared" si="0"/>
        <v>87.242126693226083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830078.16</v>
      </c>
      <c r="E117" s="242">
        <v>724177.84</v>
      </c>
      <c r="F117" s="52">
        <f t="shared" si="0"/>
        <v>87.242126693226083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928968.22000000009</v>
      </c>
      <c r="E124" s="51">
        <f t="shared" si="27"/>
        <v>889306.89999999991</v>
      </c>
      <c r="F124" s="52">
        <f t="shared" si="0"/>
        <v>95.730605294549235</v>
      </c>
    </row>
    <row r="125" spans="1:6" ht="12.75" customHeight="1" x14ac:dyDescent="0.2">
      <c r="A125" s="53">
        <v>661</v>
      </c>
      <c r="B125" s="86" t="s">
        <v>296</v>
      </c>
      <c r="C125" s="50" t="s">
        <v>297</v>
      </c>
      <c r="D125" s="51">
        <f t="shared" ref="D125:E125" si="28">SUM(D126:D127)</f>
        <v>770605.06</v>
      </c>
      <c r="E125" s="51">
        <f t="shared" si="28"/>
        <v>825772.5199999999</v>
      </c>
      <c r="F125" s="52">
        <f t="shared" si="0"/>
        <v>107.15897972432207</v>
      </c>
    </row>
    <row r="126" spans="1:6" ht="12.75" customHeight="1" x14ac:dyDescent="0.2">
      <c r="A126" s="53">
        <v>6614</v>
      </c>
      <c r="B126" s="86" t="s">
        <v>298</v>
      </c>
      <c r="C126" s="50" t="s">
        <v>299</v>
      </c>
      <c r="D126" s="242">
        <v>1133.03</v>
      </c>
      <c r="E126" s="242">
        <v>568.08000000000004</v>
      </c>
      <c r="F126" s="52">
        <f t="shared" si="0"/>
        <v>50.138125204098749</v>
      </c>
    </row>
    <row r="127" spans="1:6" ht="12.75" customHeight="1" x14ac:dyDescent="0.2">
      <c r="A127" s="53">
        <v>6615</v>
      </c>
      <c r="B127" s="86" t="s">
        <v>300</v>
      </c>
      <c r="C127" s="50" t="s">
        <v>301</v>
      </c>
      <c r="D127" s="242">
        <v>769472.03</v>
      </c>
      <c r="E127" s="242">
        <v>825204.44</v>
      </c>
      <c r="F127" s="52">
        <f t="shared" si="0"/>
        <v>107.24294163102977</v>
      </c>
    </row>
    <row r="128" spans="1:6" ht="22.8" x14ac:dyDescent="0.2">
      <c r="A128" s="53">
        <v>663</v>
      </c>
      <c r="B128" s="231" t="s">
        <v>302</v>
      </c>
      <c r="C128" s="50" t="s">
        <v>303</v>
      </c>
      <c r="D128" s="51">
        <f t="shared" ref="D128:E128" si="29">SUM(D129:D132)</f>
        <v>158363.16</v>
      </c>
      <c r="E128" s="51">
        <f t="shared" si="29"/>
        <v>63534.380000000005</v>
      </c>
      <c r="F128" s="52">
        <f t="shared" si="0"/>
        <v>40.119419188149571</v>
      </c>
    </row>
    <row r="129" spans="1:6" ht="12.75" customHeight="1" x14ac:dyDescent="0.2">
      <c r="A129" s="53">
        <v>6631</v>
      </c>
      <c r="B129" s="86" t="s">
        <v>304</v>
      </c>
      <c r="C129" s="50" t="s">
        <v>305</v>
      </c>
      <c r="D129" s="242">
        <v>131704.85</v>
      </c>
      <c r="E129" s="242">
        <v>63125.97</v>
      </c>
      <c r="F129" s="52">
        <f t="shared" si="0"/>
        <v>47.929875019788568</v>
      </c>
    </row>
    <row r="130" spans="1:6" ht="12.75" customHeight="1" x14ac:dyDescent="0.2">
      <c r="A130" s="53">
        <v>6632</v>
      </c>
      <c r="B130" s="232" t="s">
        <v>306</v>
      </c>
      <c r="C130" s="50" t="s">
        <v>307</v>
      </c>
      <c r="D130" s="242">
        <v>26658.31</v>
      </c>
      <c r="E130" s="242">
        <v>408.41</v>
      </c>
      <c r="F130" s="52">
        <f t="shared" si="0"/>
        <v>1.5320175960141509</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3402451.67</v>
      </c>
      <c r="E133" s="51">
        <f t="shared" si="30"/>
        <v>3799120.3499999996</v>
      </c>
      <c r="F133" s="52">
        <f t="shared" ref="F133:F223" si="31">IF(D133&lt;&gt;0,IF(E133/D133&gt;=100,"&gt;&gt;100",E133/D133*100),"-")</f>
        <v>111.65831930832393</v>
      </c>
    </row>
    <row r="134" spans="1:6" ht="22.8" x14ac:dyDescent="0.2">
      <c r="A134" s="53">
        <v>671</v>
      </c>
      <c r="B134" s="232" t="s">
        <v>314</v>
      </c>
      <c r="C134" s="50" t="s">
        <v>315</v>
      </c>
      <c r="D134" s="51">
        <f t="shared" ref="D134:E134" si="32">SUM(D135:D137)</f>
        <v>3402451.67</v>
      </c>
      <c r="E134" s="51">
        <f t="shared" si="32"/>
        <v>3799120.3499999996</v>
      </c>
      <c r="F134" s="52">
        <f t="shared" si="31"/>
        <v>111.65831930832393</v>
      </c>
    </row>
    <row r="135" spans="1:6" ht="12.75" customHeight="1" x14ac:dyDescent="0.2">
      <c r="A135" s="53">
        <v>6711</v>
      </c>
      <c r="B135" s="85" t="s">
        <v>316</v>
      </c>
      <c r="C135" s="50" t="s">
        <v>317</v>
      </c>
      <c r="D135" s="242">
        <v>3402451.67</v>
      </c>
      <c r="E135" s="242">
        <v>3783218.05</v>
      </c>
      <c r="F135" s="52">
        <f t="shared" si="31"/>
        <v>111.19094161887095</v>
      </c>
    </row>
    <row r="136" spans="1:6" ht="22.8" x14ac:dyDescent="0.2">
      <c r="A136" s="53">
        <v>6712</v>
      </c>
      <c r="B136" s="232" t="s">
        <v>318</v>
      </c>
      <c r="C136" s="50" t="s">
        <v>319</v>
      </c>
      <c r="D136" s="242">
        <v>0</v>
      </c>
      <c r="E136" s="242">
        <v>15902.3</v>
      </c>
      <c r="F136" s="52" t="str">
        <f t="shared" si="31"/>
        <v>-</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2717.7200000000003</v>
      </c>
      <c r="E139" s="51">
        <f t="shared" si="33"/>
        <v>5049.5200000000004</v>
      </c>
      <c r="F139" s="52">
        <f t="shared" si="31"/>
        <v>185.79986164873498</v>
      </c>
    </row>
    <row r="140" spans="1:6" ht="12.75" customHeight="1" x14ac:dyDescent="0.2">
      <c r="A140" s="53">
        <v>681</v>
      </c>
      <c r="B140" s="85" t="s">
        <v>326</v>
      </c>
      <c r="C140" s="50" t="s">
        <v>327</v>
      </c>
      <c r="D140" s="51">
        <f t="shared" ref="D140:E140" si="34">SUM(D141:D149)</f>
        <v>349.9</v>
      </c>
      <c r="E140" s="51">
        <f t="shared" si="34"/>
        <v>552.39</v>
      </c>
      <c r="F140" s="52">
        <f t="shared" si="31"/>
        <v>157.87082023435269</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349.9</v>
      </c>
      <c r="E149" s="242">
        <v>552.39</v>
      </c>
      <c r="F149" s="52">
        <f t="shared" si="31"/>
        <v>157.87082023435269</v>
      </c>
    </row>
    <row r="150" spans="1:6" ht="12.75" customHeight="1" x14ac:dyDescent="0.2">
      <c r="A150" s="53">
        <v>683</v>
      </c>
      <c r="B150" s="85" t="s">
        <v>346</v>
      </c>
      <c r="C150" s="50" t="s">
        <v>347</v>
      </c>
      <c r="D150" s="242">
        <v>2367.8200000000002</v>
      </c>
      <c r="E150" s="242">
        <v>4497.13</v>
      </c>
      <c r="F150" s="52">
        <f t="shared" si="31"/>
        <v>189.92702147967327</v>
      </c>
    </row>
    <row r="151" spans="1:6" ht="12.75" customHeight="1" x14ac:dyDescent="0.2">
      <c r="A151" s="53">
        <v>3</v>
      </c>
      <c r="B151" s="85" t="s">
        <v>348</v>
      </c>
      <c r="C151" s="50" t="s">
        <v>56</v>
      </c>
      <c r="D151" s="51">
        <f t="shared" ref="D151:E151" si="35">D152+D163+D196+D215+D224+D252+D263</f>
        <v>6743329.0700000003</v>
      </c>
      <c r="E151" s="51">
        <f t="shared" si="35"/>
        <v>5950660.6800000006</v>
      </c>
      <c r="F151" s="52">
        <f t="shared" si="31"/>
        <v>88.245147437243489</v>
      </c>
    </row>
    <row r="152" spans="1:6" ht="12.75" customHeight="1" x14ac:dyDescent="0.2">
      <c r="A152" s="53">
        <v>31</v>
      </c>
      <c r="B152" s="85" t="s">
        <v>349</v>
      </c>
      <c r="C152" s="50" t="s">
        <v>350</v>
      </c>
      <c r="D152" s="51">
        <f t="shared" ref="D152:E152" si="36">D153+D158+D159</f>
        <v>4222360.99</v>
      </c>
      <c r="E152" s="51">
        <f t="shared" si="36"/>
        <v>4470806.7</v>
      </c>
      <c r="F152" s="52">
        <f t="shared" si="31"/>
        <v>105.88404711459785</v>
      </c>
    </row>
    <row r="153" spans="1:6" ht="12.75" customHeight="1" x14ac:dyDescent="0.2">
      <c r="A153" s="53">
        <v>311</v>
      </c>
      <c r="B153" s="85" t="s">
        <v>351</v>
      </c>
      <c r="C153" s="50" t="s">
        <v>352</v>
      </c>
      <c r="D153" s="51">
        <f t="shared" ref="D153:E153" si="37">SUM(D154:D157)</f>
        <v>3447970.58</v>
      </c>
      <c r="E153" s="51">
        <f t="shared" si="37"/>
        <v>3660809.21</v>
      </c>
      <c r="F153" s="52">
        <f t="shared" si="31"/>
        <v>106.17286676500586</v>
      </c>
    </row>
    <row r="154" spans="1:6" ht="12.75" customHeight="1" x14ac:dyDescent="0.2">
      <c r="A154" s="53">
        <v>3111</v>
      </c>
      <c r="B154" s="85" t="s">
        <v>353</v>
      </c>
      <c r="C154" s="50" t="s">
        <v>354</v>
      </c>
      <c r="D154" s="242">
        <v>3438485.7</v>
      </c>
      <c r="E154" s="242">
        <v>3653359.48</v>
      </c>
      <c r="F154" s="52">
        <f t="shared" si="31"/>
        <v>106.2490816815088</v>
      </c>
    </row>
    <row r="155" spans="1:6" ht="12.75" customHeight="1" x14ac:dyDescent="0.2">
      <c r="A155" s="53">
        <v>3112</v>
      </c>
      <c r="B155" s="85" t="s">
        <v>355</v>
      </c>
      <c r="C155" s="50" t="s">
        <v>356</v>
      </c>
      <c r="D155" s="242">
        <v>2067.8000000000002</v>
      </c>
      <c r="E155" s="242">
        <v>5496.66</v>
      </c>
      <c r="F155" s="52">
        <f t="shared" si="31"/>
        <v>265.82164619402261</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7417.08</v>
      </c>
      <c r="E157" s="242">
        <v>1953.07</v>
      </c>
      <c r="F157" s="52">
        <f t="shared" si="31"/>
        <v>26.332060595274694</v>
      </c>
    </row>
    <row r="158" spans="1:6" ht="12.75" customHeight="1" x14ac:dyDescent="0.2">
      <c r="A158" s="53">
        <v>312</v>
      </c>
      <c r="B158" s="85" t="s">
        <v>361</v>
      </c>
      <c r="C158" s="50" t="s">
        <v>362</v>
      </c>
      <c r="D158" s="242">
        <v>205795.09</v>
      </c>
      <c r="E158" s="242">
        <v>206834.44</v>
      </c>
      <c r="F158" s="52">
        <f t="shared" si="31"/>
        <v>100.50504120384991</v>
      </c>
    </row>
    <row r="159" spans="1:6" ht="12.75" customHeight="1" x14ac:dyDescent="0.2">
      <c r="A159" s="53">
        <v>313</v>
      </c>
      <c r="B159" s="85" t="s">
        <v>363</v>
      </c>
      <c r="C159" s="50" t="s">
        <v>364</v>
      </c>
      <c r="D159" s="51">
        <f t="shared" ref="D159:E159" si="38">SUM(D160:D162)</f>
        <v>568595.31999999995</v>
      </c>
      <c r="E159" s="51">
        <f t="shared" si="38"/>
        <v>603163.05000000005</v>
      </c>
      <c r="F159" s="52">
        <f t="shared" si="31"/>
        <v>106.07949604650283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568543.48</v>
      </c>
      <c r="E161" s="242">
        <v>603074.49</v>
      </c>
      <c r="F161" s="52">
        <f t="shared" si="31"/>
        <v>106.07359176821444</v>
      </c>
    </row>
    <row r="162" spans="1:6" ht="12.75" customHeight="1" x14ac:dyDescent="0.2">
      <c r="A162" s="53">
        <v>3133</v>
      </c>
      <c r="B162" s="85" t="s">
        <v>368</v>
      </c>
      <c r="C162" s="50" t="s">
        <v>369</v>
      </c>
      <c r="D162" s="242">
        <v>51.84</v>
      </c>
      <c r="E162" s="242">
        <v>88.56</v>
      </c>
      <c r="F162" s="52">
        <f t="shared" si="31"/>
        <v>170.83333333333331</v>
      </c>
    </row>
    <row r="163" spans="1:6" ht="12.75" customHeight="1" x14ac:dyDescent="0.2">
      <c r="A163" s="53">
        <v>32</v>
      </c>
      <c r="B163" s="85" t="s">
        <v>370</v>
      </c>
      <c r="C163" s="50" t="s">
        <v>371</v>
      </c>
      <c r="D163" s="51">
        <f t="shared" ref="D163:E163" si="39">D164+D169+D177+D187+D188</f>
        <v>1520920.6700000002</v>
      </c>
      <c r="E163" s="51">
        <f t="shared" si="39"/>
        <v>1387353.76</v>
      </c>
      <c r="F163" s="52">
        <f t="shared" si="31"/>
        <v>91.218022567870022</v>
      </c>
    </row>
    <row r="164" spans="1:6" ht="12.75" customHeight="1" x14ac:dyDescent="0.2">
      <c r="A164" s="53">
        <v>321</v>
      </c>
      <c r="B164" s="85" t="s">
        <v>372</v>
      </c>
      <c r="C164" s="50" t="s">
        <v>373</v>
      </c>
      <c r="D164" s="51">
        <f t="shared" ref="D164:E164" si="40">SUM(D165:D168)</f>
        <v>197892.72</v>
      </c>
      <c r="E164" s="51">
        <f t="shared" si="40"/>
        <v>214843.93</v>
      </c>
      <c r="F164" s="52">
        <f t="shared" si="31"/>
        <v>108.56585830949213</v>
      </c>
    </row>
    <row r="165" spans="1:6" ht="12.75" customHeight="1" x14ac:dyDescent="0.2">
      <c r="A165" s="53">
        <v>3211</v>
      </c>
      <c r="B165" s="85" t="s">
        <v>374</v>
      </c>
      <c r="C165" s="50" t="s">
        <v>375</v>
      </c>
      <c r="D165" s="242">
        <v>100923.84</v>
      </c>
      <c r="E165" s="242">
        <v>117959.66</v>
      </c>
      <c r="F165" s="52">
        <f t="shared" si="31"/>
        <v>116.87987694483286</v>
      </c>
    </row>
    <row r="166" spans="1:6" ht="12.75" customHeight="1" x14ac:dyDescent="0.2">
      <c r="A166" s="53">
        <v>3212</v>
      </c>
      <c r="B166" s="85" t="s">
        <v>376</v>
      </c>
      <c r="C166" s="50" t="s">
        <v>377</v>
      </c>
      <c r="D166" s="242">
        <v>65764.27</v>
      </c>
      <c r="E166" s="242">
        <v>66312.23</v>
      </c>
      <c r="F166" s="52">
        <f t="shared" si="31"/>
        <v>100.83321840263717</v>
      </c>
    </row>
    <row r="167" spans="1:6" ht="12.75" customHeight="1" x14ac:dyDescent="0.2">
      <c r="A167" s="53">
        <v>3213</v>
      </c>
      <c r="B167" s="85" t="s">
        <v>378</v>
      </c>
      <c r="C167" s="50" t="s">
        <v>379</v>
      </c>
      <c r="D167" s="242">
        <v>31182.58</v>
      </c>
      <c r="E167" s="242">
        <v>30543.24</v>
      </c>
      <c r="F167" s="52">
        <f t="shared" si="31"/>
        <v>97.949688576121659</v>
      </c>
    </row>
    <row r="168" spans="1:6" ht="12.75" customHeight="1" x14ac:dyDescent="0.2">
      <c r="A168" s="53">
        <v>3214</v>
      </c>
      <c r="B168" s="85" t="s">
        <v>380</v>
      </c>
      <c r="C168" s="50" t="s">
        <v>381</v>
      </c>
      <c r="D168" s="242">
        <v>22.03</v>
      </c>
      <c r="E168" s="242">
        <v>28.8</v>
      </c>
      <c r="F168" s="52">
        <f t="shared" si="31"/>
        <v>130.7308216068997</v>
      </c>
    </row>
    <row r="169" spans="1:6" ht="12.75" customHeight="1" x14ac:dyDescent="0.2">
      <c r="A169" s="53">
        <v>322</v>
      </c>
      <c r="B169" s="85" t="s">
        <v>382</v>
      </c>
      <c r="C169" s="50" t="s">
        <v>383</v>
      </c>
      <c r="D169" s="51">
        <f t="shared" ref="D169:E169" si="41">SUM(D170:D176)</f>
        <v>212213.49</v>
      </c>
      <c r="E169" s="51">
        <f t="shared" si="41"/>
        <v>140534.53999999998</v>
      </c>
      <c r="F169" s="52">
        <f t="shared" si="31"/>
        <v>66.22318873319503</v>
      </c>
    </row>
    <row r="170" spans="1:6" ht="12.75" customHeight="1" x14ac:dyDescent="0.2">
      <c r="A170" s="53">
        <v>3221</v>
      </c>
      <c r="B170" s="85" t="s">
        <v>384</v>
      </c>
      <c r="C170" s="50" t="s">
        <v>385</v>
      </c>
      <c r="D170" s="242">
        <v>33901.65</v>
      </c>
      <c r="E170" s="242">
        <v>33486.89</v>
      </c>
      <c r="F170" s="52">
        <f t="shared" si="31"/>
        <v>98.776578721094694</v>
      </c>
    </row>
    <row r="171" spans="1:6" ht="12.75" customHeight="1" x14ac:dyDescent="0.2">
      <c r="A171" s="53">
        <v>3222</v>
      </c>
      <c r="B171" s="85" t="s">
        <v>386</v>
      </c>
      <c r="C171" s="50" t="s">
        <v>387</v>
      </c>
      <c r="D171" s="242">
        <v>3302.63</v>
      </c>
      <c r="E171" s="242">
        <v>3761.47</v>
      </c>
      <c r="F171" s="52">
        <f t="shared" si="31"/>
        <v>113.89316998876653</v>
      </c>
    </row>
    <row r="172" spans="1:6" ht="12.75" customHeight="1" x14ac:dyDescent="0.2">
      <c r="A172" s="53">
        <v>3223</v>
      </c>
      <c r="B172" s="85" t="s">
        <v>388</v>
      </c>
      <c r="C172" s="50" t="s">
        <v>389</v>
      </c>
      <c r="D172" s="242">
        <v>113352.62</v>
      </c>
      <c r="E172" s="242">
        <v>68350.14</v>
      </c>
      <c r="F172" s="52">
        <f t="shared" si="31"/>
        <v>60.298685641319985</v>
      </c>
    </row>
    <row r="173" spans="1:6" ht="12.75" customHeight="1" x14ac:dyDescent="0.2">
      <c r="A173" s="53">
        <v>3224</v>
      </c>
      <c r="B173" s="85" t="s">
        <v>390</v>
      </c>
      <c r="C173" s="50" t="s">
        <v>391</v>
      </c>
      <c r="D173" s="242">
        <v>59917.48</v>
      </c>
      <c r="E173" s="242">
        <v>33333.99</v>
      </c>
      <c r="F173" s="52">
        <f t="shared" si="31"/>
        <v>55.633164145087534</v>
      </c>
    </row>
    <row r="174" spans="1:6" ht="12.75" customHeight="1" x14ac:dyDescent="0.2">
      <c r="A174" s="53">
        <v>3225</v>
      </c>
      <c r="B174" s="85" t="s">
        <v>392</v>
      </c>
      <c r="C174" s="50" t="s">
        <v>393</v>
      </c>
      <c r="D174" s="242">
        <v>449.74</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1289.3699999999999</v>
      </c>
      <c r="E176" s="242">
        <v>1602.05</v>
      </c>
      <c r="F176" s="52">
        <f t="shared" si="31"/>
        <v>124.25060300767041</v>
      </c>
    </row>
    <row r="177" spans="1:6" ht="12.75" customHeight="1" x14ac:dyDescent="0.2">
      <c r="A177" s="53">
        <v>323</v>
      </c>
      <c r="B177" s="85" t="s">
        <v>398</v>
      </c>
      <c r="C177" s="50" t="s">
        <v>399</v>
      </c>
      <c r="D177" s="51">
        <f t="shared" ref="D177:E177" si="42">SUM(D178:D186)</f>
        <v>1018761.3600000002</v>
      </c>
      <c r="E177" s="51">
        <f t="shared" si="42"/>
        <v>923329.69</v>
      </c>
      <c r="F177" s="52">
        <f t="shared" si="31"/>
        <v>90.632578565798738</v>
      </c>
    </row>
    <row r="178" spans="1:6" ht="12.75" customHeight="1" x14ac:dyDescent="0.2">
      <c r="A178" s="53">
        <v>3231</v>
      </c>
      <c r="B178" s="85" t="s">
        <v>400</v>
      </c>
      <c r="C178" s="50" t="s">
        <v>401</v>
      </c>
      <c r="D178" s="242">
        <v>12591.15</v>
      </c>
      <c r="E178" s="242">
        <v>23973.49</v>
      </c>
      <c r="F178" s="52">
        <f t="shared" si="31"/>
        <v>190.39952665165615</v>
      </c>
    </row>
    <row r="179" spans="1:6" ht="12.75" customHeight="1" x14ac:dyDescent="0.2">
      <c r="A179" s="53">
        <v>3232</v>
      </c>
      <c r="B179" s="85" t="s">
        <v>402</v>
      </c>
      <c r="C179" s="50" t="s">
        <v>403</v>
      </c>
      <c r="D179" s="242">
        <v>107015.84</v>
      </c>
      <c r="E179" s="242">
        <v>108281.56</v>
      </c>
      <c r="F179" s="52">
        <f t="shared" si="31"/>
        <v>101.18274079799777</v>
      </c>
    </row>
    <row r="180" spans="1:6" ht="12.75" customHeight="1" x14ac:dyDescent="0.2">
      <c r="A180" s="53">
        <v>3233</v>
      </c>
      <c r="B180" s="85" t="s">
        <v>404</v>
      </c>
      <c r="C180" s="50" t="s">
        <v>405</v>
      </c>
      <c r="D180" s="242">
        <v>46249.41</v>
      </c>
      <c r="E180" s="242">
        <v>24955.1</v>
      </c>
      <c r="F180" s="52">
        <f t="shared" si="31"/>
        <v>53.957661297733303</v>
      </c>
    </row>
    <row r="181" spans="1:6" ht="12.75" customHeight="1" x14ac:dyDescent="0.2">
      <c r="A181" s="53">
        <v>3234</v>
      </c>
      <c r="B181" s="85" t="s">
        <v>406</v>
      </c>
      <c r="C181" s="50" t="s">
        <v>407</v>
      </c>
      <c r="D181" s="242">
        <v>36888.300000000003</v>
      </c>
      <c r="E181" s="242">
        <v>35195.97</v>
      </c>
      <c r="F181" s="52">
        <f t="shared" si="31"/>
        <v>95.4122851961191</v>
      </c>
    </row>
    <row r="182" spans="1:6" ht="12.75" customHeight="1" x14ac:dyDescent="0.2">
      <c r="A182" s="53">
        <v>3235</v>
      </c>
      <c r="B182" s="85" t="s">
        <v>408</v>
      </c>
      <c r="C182" s="50" t="s">
        <v>409</v>
      </c>
      <c r="D182" s="242">
        <v>124309.77</v>
      </c>
      <c r="E182" s="242">
        <v>132763</v>
      </c>
      <c r="F182" s="52">
        <f t="shared" si="31"/>
        <v>106.80013324777289</v>
      </c>
    </row>
    <row r="183" spans="1:6" ht="12.75" customHeight="1" x14ac:dyDescent="0.2">
      <c r="A183" s="53">
        <v>3236</v>
      </c>
      <c r="B183" s="85" t="s">
        <v>410</v>
      </c>
      <c r="C183" s="50" t="s">
        <v>411</v>
      </c>
      <c r="D183" s="242">
        <v>7818.35</v>
      </c>
      <c r="E183" s="242">
        <v>6810.15</v>
      </c>
      <c r="F183" s="52">
        <f t="shared" si="31"/>
        <v>87.104696003632469</v>
      </c>
    </row>
    <row r="184" spans="1:6" ht="12.75" customHeight="1" x14ac:dyDescent="0.2">
      <c r="A184" s="53">
        <v>3237</v>
      </c>
      <c r="B184" s="85" t="s">
        <v>412</v>
      </c>
      <c r="C184" s="50" t="s">
        <v>413</v>
      </c>
      <c r="D184" s="242">
        <v>531150.30000000005</v>
      </c>
      <c r="E184" s="242">
        <v>547253.59</v>
      </c>
      <c r="F184" s="52">
        <f t="shared" si="31"/>
        <v>103.03177650469178</v>
      </c>
    </row>
    <row r="185" spans="1:6" ht="12.75" customHeight="1" x14ac:dyDescent="0.2">
      <c r="A185" s="53">
        <v>3238</v>
      </c>
      <c r="B185" s="85" t="s">
        <v>414</v>
      </c>
      <c r="C185" s="50" t="s">
        <v>415</v>
      </c>
      <c r="D185" s="242">
        <v>104370.31</v>
      </c>
      <c r="E185" s="242">
        <v>22364.39</v>
      </c>
      <c r="F185" s="52">
        <f t="shared" si="31"/>
        <v>21.427923324171406</v>
      </c>
    </row>
    <row r="186" spans="1:6" ht="12.75" customHeight="1" x14ac:dyDescent="0.2">
      <c r="A186" s="53">
        <v>3239</v>
      </c>
      <c r="B186" s="85" t="s">
        <v>416</v>
      </c>
      <c r="C186" s="50" t="s">
        <v>417</v>
      </c>
      <c r="D186" s="242">
        <v>48367.93</v>
      </c>
      <c r="E186" s="242">
        <v>21732.44</v>
      </c>
      <c r="F186" s="52">
        <f t="shared" si="31"/>
        <v>44.931507302462599</v>
      </c>
    </row>
    <row r="187" spans="1:6" ht="12.75" customHeight="1" x14ac:dyDescent="0.2">
      <c r="A187" s="53">
        <v>324</v>
      </c>
      <c r="B187" s="85" t="s">
        <v>418</v>
      </c>
      <c r="C187" s="50" t="s">
        <v>419</v>
      </c>
      <c r="D187" s="242">
        <v>6075.69</v>
      </c>
      <c r="E187" s="242">
        <v>12996.11</v>
      </c>
      <c r="F187" s="52">
        <f t="shared" si="31"/>
        <v>213.90344141982229</v>
      </c>
    </row>
    <row r="188" spans="1:6" ht="12.75" customHeight="1" x14ac:dyDescent="0.2">
      <c r="A188" s="53">
        <v>329</v>
      </c>
      <c r="B188" s="85" t="s">
        <v>420</v>
      </c>
      <c r="C188" s="50" t="s">
        <v>421</v>
      </c>
      <c r="D188" s="51">
        <f t="shared" ref="D188:E188" si="43">SUM(D189:D195)</f>
        <v>85977.41</v>
      </c>
      <c r="E188" s="51">
        <f t="shared" si="43"/>
        <v>95649.489999999991</v>
      </c>
      <c r="F188" s="52">
        <f t="shared" si="31"/>
        <v>111.24955962269622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5788.82</v>
      </c>
      <c r="E190" s="242">
        <v>6043.92</v>
      </c>
      <c r="F190" s="52">
        <f t="shared" si="31"/>
        <v>104.40677029170023</v>
      </c>
    </row>
    <row r="191" spans="1:6" ht="12.75" customHeight="1" x14ac:dyDescent="0.2">
      <c r="A191" s="53">
        <v>3293</v>
      </c>
      <c r="B191" s="85" t="s">
        <v>426</v>
      </c>
      <c r="C191" s="50" t="s">
        <v>427</v>
      </c>
      <c r="D191" s="242">
        <v>30132.09</v>
      </c>
      <c r="E191" s="242">
        <v>45489.61</v>
      </c>
      <c r="F191" s="52">
        <f t="shared" si="31"/>
        <v>150.96732420485935</v>
      </c>
    </row>
    <row r="192" spans="1:6" ht="12.75" customHeight="1" x14ac:dyDescent="0.2">
      <c r="A192" s="53">
        <v>3294</v>
      </c>
      <c r="B192" s="85" t="s">
        <v>428</v>
      </c>
      <c r="C192" s="50" t="s">
        <v>429</v>
      </c>
      <c r="D192" s="242">
        <v>7796.72</v>
      </c>
      <c r="E192" s="242">
        <v>6740.49</v>
      </c>
      <c r="F192" s="52">
        <f t="shared" si="31"/>
        <v>86.452893011420187</v>
      </c>
    </row>
    <row r="193" spans="1:6" ht="12.75" customHeight="1" x14ac:dyDescent="0.2">
      <c r="A193" s="53">
        <v>3295</v>
      </c>
      <c r="B193" s="85" t="s">
        <v>430</v>
      </c>
      <c r="C193" s="50" t="s">
        <v>431</v>
      </c>
      <c r="D193" s="242">
        <v>8336.91</v>
      </c>
      <c r="E193" s="242">
        <v>10095.24</v>
      </c>
      <c r="F193" s="52">
        <f t="shared" si="31"/>
        <v>121.09090778237982</v>
      </c>
    </row>
    <row r="194" spans="1:6" ht="12.75" customHeight="1" x14ac:dyDescent="0.2">
      <c r="A194" s="53" t="s">
        <v>432</v>
      </c>
      <c r="B194" s="85" t="s">
        <v>433</v>
      </c>
      <c r="C194" s="50" t="s">
        <v>432</v>
      </c>
      <c r="D194" s="242">
        <v>510.71</v>
      </c>
      <c r="E194" s="242">
        <v>1918.08</v>
      </c>
      <c r="F194" s="52">
        <f t="shared" si="31"/>
        <v>375.57126353507863</v>
      </c>
    </row>
    <row r="195" spans="1:6" ht="12.75" customHeight="1" x14ac:dyDescent="0.2">
      <c r="A195" s="53">
        <v>3299</v>
      </c>
      <c r="B195" s="85" t="s">
        <v>434</v>
      </c>
      <c r="C195" s="50" t="s">
        <v>435</v>
      </c>
      <c r="D195" s="242">
        <v>33412.160000000003</v>
      </c>
      <c r="E195" s="242">
        <v>25362.15</v>
      </c>
      <c r="F195" s="52">
        <f t="shared" si="31"/>
        <v>75.906945255858943</v>
      </c>
    </row>
    <row r="196" spans="1:6" ht="12.75" customHeight="1" x14ac:dyDescent="0.2">
      <c r="A196" s="53">
        <v>34</v>
      </c>
      <c r="B196" s="232" t="s">
        <v>436</v>
      </c>
      <c r="C196" s="50" t="s">
        <v>437</v>
      </c>
      <c r="D196" s="51">
        <f t="shared" ref="D196:E196" si="44">D197+D202+D210</f>
        <v>14262.089999999998</v>
      </c>
      <c r="E196" s="51">
        <f t="shared" si="44"/>
        <v>7704.74</v>
      </c>
      <c r="F196" s="52">
        <f t="shared" si="31"/>
        <v>54.022517036423132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14262.089999999998</v>
      </c>
      <c r="E210" s="51">
        <f t="shared" si="47"/>
        <v>7704.74</v>
      </c>
      <c r="F210" s="52">
        <f t="shared" si="31"/>
        <v>54.022517036423132</v>
      </c>
    </row>
    <row r="211" spans="1:6" ht="12.75" customHeight="1" x14ac:dyDescent="0.2">
      <c r="A211" s="53">
        <v>3431</v>
      </c>
      <c r="B211" s="232" t="s">
        <v>466</v>
      </c>
      <c r="C211" s="50" t="s">
        <v>467</v>
      </c>
      <c r="D211" s="242">
        <v>5574.19</v>
      </c>
      <c r="E211" s="242">
        <v>4879.53</v>
      </c>
      <c r="F211" s="52">
        <f t="shared" si="31"/>
        <v>87.537920307703899</v>
      </c>
    </row>
    <row r="212" spans="1:6" ht="12.75" customHeight="1" x14ac:dyDescent="0.2">
      <c r="A212" s="53">
        <v>3432</v>
      </c>
      <c r="B212" s="85" t="s">
        <v>468</v>
      </c>
      <c r="C212" s="50" t="s">
        <v>469</v>
      </c>
      <c r="D212" s="242">
        <v>7553.09</v>
      </c>
      <c r="E212" s="242">
        <v>780.14</v>
      </c>
      <c r="F212" s="52">
        <f t="shared" si="31"/>
        <v>10.328752868031495</v>
      </c>
    </row>
    <row r="213" spans="1:6" ht="12.75" customHeight="1" x14ac:dyDescent="0.2">
      <c r="A213" s="53">
        <v>3433</v>
      </c>
      <c r="B213" s="85" t="s">
        <v>470</v>
      </c>
      <c r="C213" s="50" t="s">
        <v>471</v>
      </c>
      <c r="D213" s="242">
        <v>1134.81</v>
      </c>
      <c r="E213" s="242">
        <v>2045.07</v>
      </c>
      <c r="F213" s="52">
        <f t="shared" si="31"/>
        <v>180.21254659370291</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505912.06</v>
      </c>
      <c r="E215" s="51">
        <f t="shared" si="48"/>
        <v>11921.25</v>
      </c>
      <c r="F215" s="52">
        <f t="shared" si="31"/>
        <v>2.3563877880278241</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505912.06</v>
      </c>
      <c r="E223" s="242">
        <v>11921.25</v>
      </c>
      <c r="F223" s="52">
        <f t="shared" si="31"/>
        <v>2.3563877880278241</v>
      </c>
    </row>
    <row r="224" spans="1:6" ht="22.8" x14ac:dyDescent="0.2">
      <c r="A224" s="53">
        <v>36</v>
      </c>
      <c r="B224" s="85" t="s">
        <v>492</v>
      </c>
      <c r="C224" s="50" t="s">
        <v>493</v>
      </c>
      <c r="D224" s="51">
        <f t="shared" ref="D224:E224" si="51">D225+D228+D231+D236+D240+D244+D247</f>
        <v>344681.29</v>
      </c>
      <c r="E224" s="51">
        <f t="shared" si="51"/>
        <v>57739.13</v>
      </c>
      <c r="F224" s="52">
        <f t="shared" ref="F224:F235" si="52">IF(D224&lt;&gt;0,IF(E224/D224&gt;=100,"&gt;&gt;100",E224/D224*100),"-")</f>
        <v>16.751454655400646</v>
      </c>
    </row>
    <row r="225" spans="1:6" ht="12.75" customHeight="1" x14ac:dyDescent="0.2">
      <c r="A225" s="53">
        <v>361</v>
      </c>
      <c r="B225" s="85" t="s">
        <v>494</v>
      </c>
      <c r="C225" s="50" t="s">
        <v>495</v>
      </c>
      <c r="D225" s="51">
        <f t="shared" ref="D225:E225" si="53">SUM(D226:D227)</f>
        <v>118859.92</v>
      </c>
      <c r="E225" s="51">
        <f t="shared" si="53"/>
        <v>0</v>
      </c>
      <c r="F225" s="52">
        <f t="shared" si="52"/>
        <v>0</v>
      </c>
    </row>
    <row r="226" spans="1:6" ht="12.75" customHeight="1" x14ac:dyDescent="0.2">
      <c r="A226" s="53">
        <v>3611</v>
      </c>
      <c r="B226" s="85" t="s">
        <v>496</v>
      </c>
      <c r="C226" s="50" t="s">
        <v>497</v>
      </c>
      <c r="D226" s="242">
        <v>118859.92</v>
      </c>
      <c r="E226" s="242"/>
      <c r="F226" s="52">
        <f t="shared" si="52"/>
        <v>0</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225821.37</v>
      </c>
      <c r="E247" s="51">
        <f t="shared" si="62"/>
        <v>57739.13</v>
      </c>
      <c r="F247" s="52">
        <f t="shared" si="61"/>
        <v>25.568496905319453</v>
      </c>
    </row>
    <row r="248" spans="1:6" ht="12.75" customHeight="1" x14ac:dyDescent="0.2">
      <c r="A248" s="53" t="s">
        <v>540</v>
      </c>
      <c r="B248" s="85" t="s">
        <v>202</v>
      </c>
      <c r="C248" s="50" t="s">
        <v>540</v>
      </c>
      <c r="D248" s="242">
        <v>49566.86</v>
      </c>
      <c r="E248" s="242">
        <v>57739.13</v>
      </c>
      <c r="F248" s="52">
        <f t="shared" si="61"/>
        <v>116.48736676077525</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176254.51</v>
      </c>
      <c r="E250" s="242"/>
      <c r="F250" s="52">
        <f t="shared" si="61"/>
        <v>0</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4228.3599999999997</v>
      </c>
      <c r="E252" s="51">
        <f t="shared" si="63"/>
        <v>1139.82</v>
      </c>
      <c r="F252" s="52">
        <f t="shared" ref="F252:F258" si="64">IF(D252&lt;&gt;0,IF(E252/D252&gt;=100,"&gt;&gt;100",E252/D252*100),"-")</f>
        <v>26.956550530229219</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4228.3599999999997</v>
      </c>
      <c r="E259" s="51">
        <f t="shared" si="66"/>
        <v>1139.82</v>
      </c>
      <c r="F259" s="52">
        <f t="shared" ref="F259:F262" si="67">IF(D259&lt;&gt;0,IF(E259/D259&gt;=100,"&gt;&gt;100",E259/D259*100),"-")</f>
        <v>26.956550530229219</v>
      </c>
    </row>
    <row r="260" spans="1:6" ht="12.75" customHeight="1" x14ac:dyDescent="0.2">
      <c r="A260" s="53">
        <v>3721</v>
      </c>
      <c r="B260" s="85" t="s">
        <v>560</v>
      </c>
      <c r="C260" s="50" t="s">
        <v>561</v>
      </c>
      <c r="D260" s="242">
        <v>4228.3599999999997</v>
      </c>
      <c r="E260" s="242">
        <v>1139.82</v>
      </c>
      <c r="F260" s="52">
        <f t="shared" si="67"/>
        <v>26.956550530229219</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130963.60999999999</v>
      </c>
      <c r="E263" s="51">
        <f t="shared" si="68"/>
        <v>13995.28</v>
      </c>
      <c r="F263" s="52">
        <f t="shared" ref="F263:F267" si="69">IF(D263&lt;&gt;0,IF(E263/D263&gt;=100,"&gt;&gt;100",E263/D263*100),"-")</f>
        <v>10.686388379184113</v>
      </c>
    </row>
    <row r="264" spans="1:6" ht="12.75" customHeight="1" x14ac:dyDescent="0.2">
      <c r="A264" s="53">
        <v>381</v>
      </c>
      <c r="B264" s="85" t="s">
        <v>568</v>
      </c>
      <c r="C264" s="50" t="s">
        <v>569</v>
      </c>
      <c r="D264" s="51">
        <f t="shared" ref="D264:E264" si="70">SUM(D265:D267)</f>
        <v>130963.60999999999</v>
      </c>
      <c r="E264" s="51">
        <f t="shared" si="70"/>
        <v>13995.28</v>
      </c>
      <c r="F264" s="52">
        <f t="shared" si="69"/>
        <v>10.686388379184113</v>
      </c>
    </row>
    <row r="265" spans="1:6" ht="12.75" customHeight="1" x14ac:dyDescent="0.2">
      <c r="A265" s="53">
        <v>3811</v>
      </c>
      <c r="B265" s="85" t="s">
        <v>570</v>
      </c>
      <c r="C265" s="50" t="s">
        <v>571</v>
      </c>
      <c r="D265" s="242">
        <v>3517.15</v>
      </c>
      <c r="E265" s="242">
        <v>3791.43</v>
      </c>
      <c r="F265" s="52">
        <f t="shared" si="69"/>
        <v>107.79835946718224</v>
      </c>
    </row>
    <row r="266" spans="1:6" ht="12.75" customHeight="1" x14ac:dyDescent="0.2">
      <c r="A266" s="53">
        <v>3812</v>
      </c>
      <c r="B266" s="85" t="s">
        <v>572</v>
      </c>
      <c r="C266" s="50" t="s">
        <v>573</v>
      </c>
      <c r="D266" s="242">
        <v>7821.78</v>
      </c>
      <c r="E266" s="242">
        <v>10203.85</v>
      </c>
      <c r="F266" s="52">
        <f t="shared" si="69"/>
        <v>130.45432113917806</v>
      </c>
    </row>
    <row r="267" spans="1:6" ht="12.75" customHeight="1" x14ac:dyDescent="0.2">
      <c r="A267" s="53" t="s">
        <v>574</v>
      </c>
      <c r="B267" s="85" t="s">
        <v>575</v>
      </c>
      <c r="C267" s="50" t="s">
        <v>574</v>
      </c>
      <c r="D267" s="242">
        <v>119624.68</v>
      </c>
      <c r="E267" s="242"/>
      <c r="F267" s="52">
        <f t="shared" si="69"/>
        <v>0</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6743329.0700000003</v>
      </c>
      <c r="E289" s="51">
        <f t="shared" si="79"/>
        <v>5950660.6800000006</v>
      </c>
      <c r="F289" s="52">
        <f t="shared" si="76"/>
        <v>88.245147437243489</v>
      </c>
    </row>
    <row r="290" spans="1:6" ht="12.75" customHeight="1" x14ac:dyDescent="0.2">
      <c r="A290" s="53" t="s">
        <v>609</v>
      </c>
      <c r="B290" s="85" t="s">
        <v>620</v>
      </c>
      <c r="C290" s="50" t="s">
        <v>621</v>
      </c>
      <c r="D290" s="51">
        <f>IF(D6&gt;=D289,D6-D289,0)</f>
        <v>651023.66999999899</v>
      </c>
      <c r="E290" s="51">
        <f>IF(E6&gt;=E289,E6-E289,0)</f>
        <v>234712.42999999877</v>
      </c>
      <c r="F290" s="52">
        <f t="shared" si="76"/>
        <v>36.05282585193855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702937.45</v>
      </c>
      <c r="E292" s="242">
        <v>553148.75</v>
      </c>
      <c r="F292" s="52">
        <f t="shared" si="76"/>
        <v>78.691034316068951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115113.39</v>
      </c>
      <c r="E294" s="242">
        <v>108675.62</v>
      </c>
      <c r="F294" s="52">
        <f t="shared" si="76"/>
        <v>94.407453381400714</v>
      </c>
    </row>
    <row r="295" spans="1:6" ht="12" x14ac:dyDescent="0.2">
      <c r="A295" s="53">
        <v>9661</v>
      </c>
      <c r="B295" s="85" t="s">
        <v>630</v>
      </c>
      <c r="C295" s="50" t="s">
        <v>631</v>
      </c>
      <c r="D295" s="242">
        <v>110566.16</v>
      </c>
      <c r="E295" s="242">
        <v>103052.58</v>
      </c>
      <c r="F295" s="52">
        <f t="shared" si="76"/>
        <v>93.204448811462754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5691.58</v>
      </c>
      <c r="E298" s="51">
        <f t="shared" si="80"/>
        <v>3736.3</v>
      </c>
      <c r="F298" s="52">
        <f t="shared" ref="F298:F418" si="81">IF(D298&lt;&gt;0,IF(E298/D298&gt;=100,"&gt;&gt;100",E298/D298*100),"-")</f>
        <v>65.646094757519009</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5691.58</v>
      </c>
      <c r="E311" s="51">
        <f t="shared" si="85"/>
        <v>3736.3</v>
      </c>
      <c r="F311" s="52">
        <f t="shared" si="81"/>
        <v>65.646094757519009</v>
      </c>
    </row>
    <row r="312" spans="1:6" ht="12.75" customHeight="1" x14ac:dyDescent="0.2">
      <c r="A312" s="53">
        <v>721</v>
      </c>
      <c r="B312" s="85" t="s">
        <v>663</v>
      </c>
      <c r="C312" s="50" t="s">
        <v>664</v>
      </c>
      <c r="D312" s="51">
        <f t="shared" ref="D312:E312" si="86">SUM(D313:D316)</f>
        <v>903.6</v>
      </c>
      <c r="E312" s="51">
        <f t="shared" si="86"/>
        <v>548.79999999999995</v>
      </c>
      <c r="F312" s="52">
        <f t="shared" si="81"/>
        <v>60.734838424081453</v>
      </c>
    </row>
    <row r="313" spans="1:6" ht="12.75" customHeight="1" x14ac:dyDescent="0.2">
      <c r="A313" s="53">
        <v>7211</v>
      </c>
      <c r="B313" s="85" t="s">
        <v>665</v>
      </c>
      <c r="C313" s="50" t="s">
        <v>666</v>
      </c>
      <c r="D313" s="242">
        <v>903.6</v>
      </c>
      <c r="E313" s="242">
        <v>548.79999999999995</v>
      </c>
      <c r="F313" s="52">
        <f t="shared" si="81"/>
        <v>60.734838424081453</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2133.52</v>
      </c>
      <c r="E317" s="51">
        <f t="shared" si="87"/>
        <v>3187.5</v>
      </c>
      <c r="F317" s="52">
        <f t="shared" si="81"/>
        <v>149.40098991338257</v>
      </c>
    </row>
    <row r="318" spans="1:6" ht="12.75" customHeight="1" x14ac:dyDescent="0.2">
      <c r="A318" s="53">
        <v>7221</v>
      </c>
      <c r="B318" s="85" t="s">
        <v>675</v>
      </c>
      <c r="C318" s="50" t="s">
        <v>676</v>
      </c>
      <c r="D318" s="242">
        <v>2133.52</v>
      </c>
      <c r="E318" s="242">
        <v>3187.5</v>
      </c>
      <c r="F318" s="52">
        <f t="shared" si="81"/>
        <v>149.40098991338257</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2654.46</v>
      </c>
      <c r="E326" s="51">
        <f t="shared" si="88"/>
        <v>0</v>
      </c>
      <c r="F326" s="52">
        <f t="shared" si="81"/>
        <v>0</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2654.46</v>
      </c>
      <c r="E329" s="242"/>
      <c r="F329" s="52">
        <f t="shared" si="81"/>
        <v>0</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806519.10999999987</v>
      </c>
      <c r="E350" s="51">
        <f t="shared" si="95"/>
        <v>278020.28999999998</v>
      </c>
      <c r="F350" s="52">
        <f t="shared" si="81"/>
        <v>34.471630808599194</v>
      </c>
    </row>
    <row r="351" spans="1:6" ht="12.75" customHeight="1" x14ac:dyDescent="0.2">
      <c r="A351" s="53">
        <v>41</v>
      </c>
      <c r="B351" s="85" t="s">
        <v>741</v>
      </c>
      <c r="C351" s="50" t="s">
        <v>742</v>
      </c>
      <c r="D351" s="51">
        <f t="shared" ref="D351:E351" si="96">D352+D356</f>
        <v>0</v>
      </c>
      <c r="E351" s="51">
        <f t="shared" si="96"/>
        <v>86842.28</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86842.28</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7388.5</v>
      </c>
      <c r="F359" s="52" t="str">
        <f t="shared" si="81"/>
        <v>-</v>
      </c>
    </row>
    <row r="360" spans="1:6" ht="12.75" customHeight="1" x14ac:dyDescent="0.2">
      <c r="A360" s="53">
        <v>4124</v>
      </c>
      <c r="B360" s="85" t="s">
        <v>655</v>
      </c>
      <c r="C360" s="50" t="s">
        <v>754</v>
      </c>
      <c r="D360" s="242">
        <v>0</v>
      </c>
      <c r="E360" s="242">
        <v>79453.78</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570038.36999999988</v>
      </c>
      <c r="E363" s="51">
        <f t="shared" si="99"/>
        <v>184645.97</v>
      </c>
      <c r="F363" s="52">
        <f t="shared" si="81"/>
        <v>32.391849341650463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438241.04999999993</v>
      </c>
      <c r="E369" s="51">
        <f t="shared" si="101"/>
        <v>159978.39000000001</v>
      </c>
      <c r="F369" s="52">
        <f t="shared" si="81"/>
        <v>36.504656512665811</v>
      </c>
    </row>
    <row r="370" spans="1:6" ht="12.75" customHeight="1" x14ac:dyDescent="0.2">
      <c r="A370" s="53">
        <v>4221</v>
      </c>
      <c r="B370" s="85" t="s">
        <v>675</v>
      </c>
      <c r="C370" s="50" t="s">
        <v>767</v>
      </c>
      <c r="D370" s="242">
        <v>228575.16</v>
      </c>
      <c r="E370" s="242">
        <v>101785.49</v>
      </c>
      <c r="F370" s="52">
        <f t="shared" si="81"/>
        <v>44.530424915813249</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12161.16</v>
      </c>
      <c r="E372" s="242">
        <v>2028.46</v>
      </c>
      <c r="F372" s="52">
        <f t="shared" si="81"/>
        <v>16.679823306329329</v>
      </c>
    </row>
    <row r="373" spans="1:6" ht="12.75" customHeight="1" x14ac:dyDescent="0.2">
      <c r="A373" s="53">
        <v>4224</v>
      </c>
      <c r="B373" s="85" t="s">
        <v>681</v>
      </c>
      <c r="C373" s="50" t="s">
        <v>771</v>
      </c>
      <c r="D373" s="242">
        <v>122908.9</v>
      </c>
      <c r="E373" s="242">
        <v>52905.19</v>
      </c>
      <c r="F373" s="52">
        <f t="shared" si="81"/>
        <v>43.044230320180233</v>
      </c>
    </row>
    <row r="374" spans="1:6" ht="12.75" customHeight="1" x14ac:dyDescent="0.2">
      <c r="A374" s="53">
        <v>4225</v>
      </c>
      <c r="B374" s="85" t="s">
        <v>683</v>
      </c>
      <c r="C374" s="50" t="s">
        <v>772</v>
      </c>
      <c r="D374" s="242">
        <v>32429.49</v>
      </c>
      <c r="E374" s="242">
        <v>2281.25</v>
      </c>
      <c r="F374" s="52">
        <f t="shared" si="81"/>
        <v>7.0344923709870235</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42166.34</v>
      </c>
      <c r="E376" s="242">
        <v>978</v>
      </c>
      <c r="F376" s="52">
        <f t="shared" si="81"/>
        <v>2.3193855572952269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12041.98</v>
      </c>
      <c r="E383" s="51">
        <f t="shared" si="103"/>
        <v>6088.58</v>
      </c>
      <c r="F383" s="52">
        <f t="shared" si="81"/>
        <v>50.561286432962028</v>
      </c>
    </row>
    <row r="384" spans="1:6" ht="12.75" customHeight="1" x14ac:dyDescent="0.2">
      <c r="A384" s="53">
        <v>4241</v>
      </c>
      <c r="B384" s="85" t="s">
        <v>784</v>
      </c>
      <c r="C384" s="50" t="s">
        <v>785</v>
      </c>
      <c r="D384" s="242">
        <v>5847.81</v>
      </c>
      <c r="E384" s="242">
        <v>6088.58</v>
      </c>
      <c r="F384" s="52">
        <f t="shared" si="81"/>
        <v>104.11726783188919</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6194.17</v>
      </c>
      <c r="E387" s="242"/>
      <c r="F387" s="52">
        <f t="shared" si="81"/>
        <v>0</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119755.34</v>
      </c>
      <c r="E391" s="51">
        <f t="shared" si="105"/>
        <v>18579</v>
      </c>
      <c r="F391" s="52">
        <f t="shared" si="81"/>
        <v>15.51413072686362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119755.34</v>
      </c>
      <c r="E393" s="242">
        <v>18579</v>
      </c>
      <c r="F393" s="52">
        <f t="shared" si="81"/>
        <v>15.51413072686362</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236480.74</v>
      </c>
      <c r="E402" s="51">
        <f t="shared" si="109"/>
        <v>6532.04</v>
      </c>
      <c r="F402" s="52">
        <f t="shared" si="81"/>
        <v>2.7621868909916301</v>
      </c>
    </row>
    <row r="403" spans="1:6" ht="12.75" customHeight="1" x14ac:dyDescent="0.2">
      <c r="A403" s="53">
        <v>451</v>
      </c>
      <c r="B403" s="85" t="s">
        <v>812</v>
      </c>
      <c r="C403" s="50" t="s">
        <v>813</v>
      </c>
      <c r="D403" s="242">
        <v>236480.74</v>
      </c>
      <c r="E403" s="242">
        <v>6532.04</v>
      </c>
      <c r="F403" s="52">
        <f t="shared" si="81"/>
        <v>2.7621868909916301</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800827.52999999991</v>
      </c>
      <c r="E408" s="51">
        <f t="shared" si="111"/>
        <v>274283.99</v>
      </c>
      <c r="F408" s="52">
        <f t="shared" si="81"/>
        <v>34.250070049415008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0.01</v>
      </c>
      <c r="F410" s="52" t="str">
        <f t="shared" si="81"/>
        <v>-</v>
      </c>
    </row>
    <row r="411" spans="1:6" ht="12.75" customHeight="1" x14ac:dyDescent="0.2">
      <c r="A411" s="53">
        <v>97</v>
      </c>
      <c r="B411" s="85" t="s">
        <v>828</v>
      </c>
      <c r="C411" s="50" t="s">
        <v>829</v>
      </c>
      <c r="D411" s="242">
        <v>3261.04</v>
      </c>
      <c r="E411" s="242">
        <v>1692.63</v>
      </c>
      <c r="F411" s="52">
        <f t="shared" si="81"/>
        <v>51.904607119201238</v>
      </c>
    </row>
    <row r="412" spans="1:6" ht="12.75" customHeight="1" x14ac:dyDescent="0.2">
      <c r="A412" s="53" t="s">
        <v>609</v>
      </c>
      <c r="B412" s="85" t="s">
        <v>830</v>
      </c>
      <c r="C412" s="50" t="s">
        <v>831</v>
      </c>
      <c r="D412" s="51">
        <f>D6+D298</f>
        <v>7400044.3199999994</v>
      </c>
      <c r="E412" s="51">
        <f>E6+E298</f>
        <v>6189109.4099999992</v>
      </c>
      <c r="F412" s="52">
        <f t="shared" si="81"/>
        <v>83.636112736146416</v>
      </c>
    </row>
    <row r="413" spans="1:6" ht="12.75" customHeight="1" x14ac:dyDescent="0.2">
      <c r="A413" s="53" t="s">
        <v>609</v>
      </c>
      <c r="B413" s="85" t="s">
        <v>832</v>
      </c>
      <c r="C413" s="50" t="s">
        <v>833</v>
      </c>
      <c r="D413" s="51">
        <f t="shared" ref="D413:E413" si="112">D289+D350</f>
        <v>7549848.1799999997</v>
      </c>
      <c r="E413" s="51">
        <f t="shared" si="112"/>
        <v>6228680.9700000007</v>
      </c>
      <c r="F413" s="52">
        <f t="shared" si="81"/>
        <v>82.500744670603439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149803.86000000034</v>
      </c>
      <c r="E415" s="51">
        <f t="shared" si="114"/>
        <v>39571.560000001453</v>
      </c>
      <c r="F415" s="52">
        <f t="shared" si="81"/>
        <v>26.415581013734467</v>
      </c>
    </row>
    <row r="416" spans="1:6" ht="12.75" customHeight="1" x14ac:dyDescent="0.2">
      <c r="A416" s="60" t="s">
        <v>838</v>
      </c>
      <c r="B416" s="232" t="s">
        <v>839</v>
      </c>
      <c r="C416" s="61" t="s">
        <v>840</v>
      </c>
      <c r="D416" s="51">
        <f t="shared" ref="D416:E416" si="115">IF(D292-D293+D409-D410&gt;=0,D292-D293+D409-D410,0)</f>
        <v>702937.45</v>
      </c>
      <c r="E416" s="51">
        <f t="shared" si="115"/>
        <v>553148.74</v>
      </c>
      <c r="F416" s="52">
        <f t="shared" si="81"/>
        <v>78.691032893467266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118374.43</v>
      </c>
      <c r="E418" s="62">
        <f t="shared" si="117"/>
        <v>110368.25</v>
      </c>
      <c r="F418" s="57">
        <f t="shared" si="81"/>
        <v>93.236562997600075</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929.06</v>
      </c>
      <c r="E420" s="51">
        <f t="shared" si="118"/>
        <v>5109.83</v>
      </c>
      <c r="F420" s="52">
        <f t="shared" ref="F420:F647" si="119">IF(D420&lt;&gt;0,IF(E420/D420&gt;=100,"&gt;&gt;100",E420/D420*100),"-")</f>
        <v>550</v>
      </c>
    </row>
    <row r="421" spans="1:6" ht="22.8" x14ac:dyDescent="0.2">
      <c r="A421" s="53">
        <v>81</v>
      </c>
      <c r="B421" s="232" t="s">
        <v>849</v>
      </c>
      <c r="C421" s="50" t="s">
        <v>850</v>
      </c>
      <c r="D421" s="51">
        <f t="shared" ref="D421:E421" si="120">D422+D427+D430+D434+D435+D442+D447+D455</f>
        <v>929.06</v>
      </c>
      <c r="E421" s="51">
        <f t="shared" si="120"/>
        <v>5109.83</v>
      </c>
      <c r="F421" s="52">
        <f t="shared" si="119"/>
        <v>550</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929.06</v>
      </c>
      <c r="E455" s="51">
        <f t="shared" si="127"/>
        <v>5109.83</v>
      </c>
      <c r="F455" s="52">
        <f t="shared" si="119"/>
        <v>550</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929.06</v>
      </c>
      <c r="E458" s="242">
        <v>5109.83</v>
      </c>
      <c r="F458" s="52">
        <f t="shared" si="119"/>
        <v>550</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5109.83</v>
      </c>
      <c r="E528" s="51">
        <f t="shared" si="148"/>
        <v>17500</v>
      </c>
      <c r="F528" s="52">
        <f t="shared" si="119"/>
        <v>342.47714698923448</v>
      </c>
    </row>
    <row r="529" spans="1:6" ht="12" x14ac:dyDescent="0.2">
      <c r="A529" s="53">
        <v>51</v>
      </c>
      <c r="B529" s="85" t="s">
        <v>1065</v>
      </c>
      <c r="C529" s="50" t="s">
        <v>1066</v>
      </c>
      <c r="D529" s="51">
        <f t="shared" ref="D529:E529" si="149">D530+D535+D538+D542+D543+D550+D555+D563</f>
        <v>5109.83</v>
      </c>
      <c r="E529" s="51">
        <f t="shared" si="149"/>
        <v>2500</v>
      </c>
      <c r="F529" s="52">
        <f t="shared" si="119"/>
        <v>48.925306712747783</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5109.83</v>
      </c>
      <c r="E563" s="51">
        <f t="shared" si="156"/>
        <v>2500</v>
      </c>
      <c r="F563" s="52">
        <f t="shared" si="119"/>
        <v>48.925306712747783</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5109.83</v>
      </c>
      <c r="E566" s="242">
        <v>2500</v>
      </c>
      <c r="F566" s="52">
        <f t="shared" si="119"/>
        <v>48.925306712747783</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15000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15000</v>
      </c>
      <c r="F585" s="52" t="str">
        <f t="shared" si="119"/>
        <v>-</v>
      </c>
    </row>
    <row r="586" spans="1:6" ht="12.75" customHeight="1" x14ac:dyDescent="0.2">
      <c r="A586" s="53">
        <v>5321</v>
      </c>
      <c r="B586" s="85" t="s">
        <v>1171</v>
      </c>
      <c r="C586" s="50" t="s">
        <v>1172</v>
      </c>
      <c r="D586" s="242">
        <v>0</v>
      </c>
      <c r="E586" s="242">
        <v>15000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4180.7700000000004</v>
      </c>
      <c r="E636" s="51">
        <f t="shared" si="179"/>
        <v>12390.17</v>
      </c>
      <c r="F636" s="52">
        <f t="shared" si="119"/>
        <v>296.36095743128658</v>
      </c>
    </row>
    <row r="637" spans="1:6" ht="12.75" customHeight="1" x14ac:dyDescent="0.2">
      <c r="A637" s="53">
        <v>92213</v>
      </c>
      <c r="B637" s="85" t="s">
        <v>1272</v>
      </c>
      <c r="C637" s="50" t="s">
        <v>1273</v>
      </c>
      <c r="D637" s="242">
        <v>2236.33</v>
      </c>
      <c r="E637" s="242">
        <v>0</v>
      </c>
      <c r="F637" s="52">
        <f t="shared" si="119"/>
        <v>0</v>
      </c>
    </row>
    <row r="638" spans="1:6" ht="12.75" customHeight="1" x14ac:dyDescent="0.2">
      <c r="A638" s="53">
        <v>92223</v>
      </c>
      <c r="B638" s="85" t="s">
        <v>1274</v>
      </c>
      <c r="C638" s="50" t="s">
        <v>1275</v>
      </c>
      <c r="D638" s="242">
        <v>0</v>
      </c>
      <c r="E638" s="242">
        <v>1944.43</v>
      </c>
      <c r="F638" s="52" t="str">
        <f t="shared" si="119"/>
        <v>-</v>
      </c>
    </row>
    <row r="639" spans="1:6" ht="12.75" customHeight="1" x14ac:dyDescent="0.2">
      <c r="A639" s="53" t="s">
        <v>609</v>
      </c>
      <c r="B639" s="85" t="s">
        <v>1276</v>
      </c>
      <c r="C639" s="50" t="s">
        <v>1277</v>
      </c>
      <c r="D639" s="51">
        <f t="shared" ref="D639:E639" si="180">D412+D420</f>
        <v>7400973.379999999</v>
      </c>
      <c r="E639" s="51">
        <f t="shared" si="180"/>
        <v>6194219.2399999993</v>
      </c>
      <c r="F639" s="52">
        <f t="shared" si="119"/>
        <v>83.694656391265127</v>
      </c>
    </row>
    <row r="640" spans="1:6" ht="12.75" customHeight="1" x14ac:dyDescent="0.2">
      <c r="A640" s="53" t="s">
        <v>609</v>
      </c>
      <c r="B640" s="85" t="s">
        <v>1278</v>
      </c>
      <c r="C640" s="50" t="s">
        <v>1279</v>
      </c>
      <c r="D640" s="51">
        <f t="shared" ref="D640:E640" si="181">D413+D528</f>
        <v>7554958.0099999998</v>
      </c>
      <c r="E640" s="51">
        <f t="shared" si="181"/>
        <v>6246180.9700000007</v>
      </c>
      <c r="F640" s="52">
        <f t="shared" si="119"/>
        <v>82.676580885457511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153984.63000000082</v>
      </c>
      <c r="E642" s="51">
        <f t="shared" si="183"/>
        <v>51961.730000001378</v>
      </c>
      <c r="F642" s="52">
        <f t="shared" si="119"/>
        <v>33.74475101833287</v>
      </c>
    </row>
    <row r="643" spans="1:6" ht="22.8" x14ac:dyDescent="0.2">
      <c r="A643" s="60" t="s">
        <v>1284</v>
      </c>
      <c r="B643" s="85" t="s">
        <v>1285</v>
      </c>
      <c r="C643" s="61" t="s">
        <v>1284</v>
      </c>
      <c r="D643" s="51">
        <f t="shared" ref="D643:E643" si="184">IF(D416-D417+D637-D638&gt;=0,D416-D417+D637-D638,0)</f>
        <v>705173.77999999991</v>
      </c>
      <c r="E643" s="51">
        <f t="shared" si="184"/>
        <v>551204.30999999994</v>
      </c>
      <c r="F643" s="52">
        <f t="shared" si="119"/>
        <v>78.165740932681871</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551189.14999999909</v>
      </c>
      <c r="E645" s="51">
        <f t="shared" si="186"/>
        <v>499242.57999999856</v>
      </c>
      <c r="F645" s="52">
        <f t="shared" si="119"/>
        <v>90.575545618051336</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267199.83</v>
      </c>
      <c r="E647" s="243">
        <v>290290.71999999997</v>
      </c>
      <c r="F647" s="57">
        <f t="shared" si="119"/>
        <v>108.64180564785538</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1627858.88</v>
      </c>
      <c r="E649" s="242">
        <v>1446948.03</v>
      </c>
      <c r="F649" s="52">
        <f t="shared" ref="F649:F724" si="188">IF(D649&lt;&gt;0,IF(E649/D649&gt;=100,"&gt;&gt;100",E649/D649*100),"-")</f>
        <v>88.886576580888885</v>
      </c>
    </row>
    <row r="650" spans="1:6" ht="12.75" customHeight="1" x14ac:dyDescent="0.2">
      <c r="A650" s="53" t="s">
        <v>1297</v>
      </c>
      <c r="B650" s="85" t="s">
        <v>1298</v>
      </c>
      <c r="C650" s="50" t="s">
        <v>1297</v>
      </c>
      <c r="D650" s="242">
        <v>6192965.79</v>
      </c>
      <c r="E650" s="242">
        <v>4499347.67</v>
      </c>
      <c r="F650" s="52">
        <f t="shared" si="188"/>
        <v>72.652551662165735</v>
      </c>
    </row>
    <row r="651" spans="1:6" ht="12.75" customHeight="1" x14ac:dyDescent="0.2">
      <c r="A651" s="53" t="s">
        <v>1299</v>
      </c>
      <c r="B651" s="85" t="s">
        <v>1300</v>
      </c>
      <c r="C651" s="50" t="s">
        <v>1299</v>
      </c>
      <c r="D651" s="242">
        <v>6373876.6299999999</v>
      </c>
      <c r="E651" s="242">
        <v>4552386.4400000004</v>
      </c>
      <c r="F651" s="52">
        <f t="shared" si="188"/>
        <v>71.422569093559645</v>
      </c>
    </row>
    <row r="652" spans="1:6" ht="22.8" x14ac:dyDescent="0.2">
      <c r="A652" s="53">
        <v>11</v>
      </c>
      <c r="B652" s="85" t="s">
        <v>1301</v>
      </c>
      <c r="C652" s="50" t="s">
        <v>1302</v>
      </c>
      <c r="D652" s="51">
        <f t="shared" ref="D652:E652" si="189">+D649+D650-D651</f>
        <v>1446948.04</v>
      </c>
      <c r="E652" s="51">
        <f t="shared" si="189"/>
        <v>1393909.2599999998</v>
      </c>
      <c r="F652" s="52">
        <f t="shared" si="188"/>
        <v>96.334437828189039</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118</v>
      </c>
      <c r="E654" s="262">
        <v>112</v>
      </c>
      <c r="F654" s="52">
        <f t="shared" si="188"/>
        <v>94.915254237288138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98</v>
      </c>
      <c r="E656" s="262">
        <v>95</v>
      </c>
      <c r="F656" s="52">
        <f t="shared" si="188"/>
        <v>96.938775510204081</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291.99</v>
      </c>
      <c r="E676" s="242">
        <v>500</v>
      </c>
      <c r="F676" s="52">
        <f t="shared" si="188"/>
        <v>171.23874105277577</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812505.15</v>
      </c>
      <c r="E710" s="242">
        <v>718088.08</v>
      </c>
      <c r="F710" s="52">
        <f t="shared" si="188"/>
        <v>88.379511194482888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4300.7299999999996</v>
      </c>
      <c r="E712" s="242">
        <v>3527.98</v>
      </c>
      <c r="F712" s="52">
        <f t="shared" si="188"/>
        <v>82.032120128443324</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9779.77</v>
      </c>
      <c r="E716" s="242">
        <v>17357.72</v>
      </c>
      <c r="F716" s="52">
        <f t="shared" si="188"/>
        <v>177.48597359651609</v>
      </c>
    </row>
    <row r="717" spans="1:6" ht="12.75" customHeight="1" x14ac:dyDescent="0.2">
      <c r="A717" s="53">
        <v>31215</v>
      </c>
      <c r="B717" s="85" t="s">
        <v>1414</v>
      </c>
      <c r="C717" s="50" t="s">
        <v>1415</v>
      </c>
      <c r="D717" s="242">
        <v>4151.0200000000004</v>
      </c>
      <c r="E717" s="242">
        <v>3411.31</v>
      </c>
      <c r="F717" s="52">
        <f t="shared" si="188"/>
        <v>82.180042495579386</v>
      </c>
    </row>
    <row r="718" spans="1:6" ht="12.75" customHeight="1" x14ac:dyDescent="0.2">
      <c r="A718" s="53">
        <v>32121</v>
      </c>
      <c r="B718" s="85" t="s">
        <v>1416</v>
      </c>
      <c r="C718" s="50" t="s">
        <v>1417</v>
      </c>
      <c r="D718" s="242">
        <v>65764.27</v>
      </c>
      <c r="E718" s="242">
        <v>66312.23</v>
      </c>
      <c r="F718" s="52">
        <f t="shared" si="188"/>
        <v>100.83321840263717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5986.77</v>
      </c>
      <c r="E720" s="242">
        <v>6810.15</v>
      </c>
      <c r="F720" s="52">
        <f t="shared" si="188"/>
        <v>113.75332608401524</v>
      </c>
    </row>
    <row r="721" spans="1:6" ht="12.75" customHeight="1" x14ac:dyDescent="0.2">
      <c r="A721" s="53" t="s">
        <v>1422</v>
      </c>
      <c r="B721" s="85" t="s">
        <v>1423</v>
      </c>
      <c r="C721" s="50" t="s">
        <v>1422</v>
      </c>
      <c r="D721" s="242">
        <v>292655.61</v>
      </c>
      <c r="E721" s="242">
        <v>359047.19</v>
      </c>
      <c r="F721" s="52">
        <f t="shared" si="188"/>
        <v>122.68590716576388</v>
      </c>
    </row>
    <row r="722" spans="1:6" ht="12.75" customHeight="1" x14ac:dyDescent="0.2">
      <c r="A722" s="53" t="s">
        <v>1424</v>
      </c>
      <c r="B722" s="85" t="s">
        <v>1425</v>
      </c>
      <c r="C722" s="50" t="s">
        <v>1424</v>
      </c>
      <c r="D722" s="242">
        <v>99837.28</v>
      </c>
      <c r="E722" s="242">
        <v>111852.82</v>
      </c>
      <c r="F722" s="52">
        <f t="shared" si="188"/>
        <v>112.03512355304552</v>
      </c>
    </row>
    <row r="723" spans="1:6" ht="12.75" customHeight="1" x14ac:dyDescent="0.2">
      <c r="A723" s="53" t="s">
        <v>1426</v>
      </c>
      <c r="B723" s="85" t="s">
        <v>1427</v>
      </c>
      <c r="C723" s="50" t="s">
        <v>1426</v>
      </c>
      <c r="D723" s="242">
        <v>28343.47</v>
      </c>
      <c r="E723" s="242">
        <v>23052.38</v>
      </c>
      <c r="F723" s="52">
        <f t="shared" si="188"/>
        <v>81.332243370342454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177.72</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4228.3599999999997</v>
      </c>
      <c r="E819" s="242">
        <v>1139.82</v>
      </c>
      <c r="F819" s="52">
        <f t="shared" si="190"/>
        <v>26.956550530229219</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8" sqref="E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4743621.040000001</v>
      </c>
      <c r="E6" s="229">
        <f t="shared" si="0"/>
        <v>4540755.03</v>
      </c>
      <c r="F6" s="230">
        <f t="shared" ref="F6:F260" si="1">IF(D6&gt;0,IF(E6/D6&gt;=100,"&gt;&gt;100",E6/D6*100),"-")</f>
        <v>95.723393410026674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2867576.6900000004</v>
      </c>
      <c r="E7" s="104">
        <f t="shared" si="2"/>
        <v>2693779.14</v>
      </c>
      <c r="F7" s="93">
        <f t="shared" si="1"/>
        <v>93.939218762445705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545941.22</v>
      </c>
      <c r="E8" s="104">
        <f>E9+E10-E11</f>
        <v>593523.36</v>
      </c>
      <c r="F8" s="93">
        <f t="shared" si="1"/>
        <v>108.71561594121799</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678984.54</v>
      </c>
      <c r="E10" s="247">
        <v>765826.82</v>
      </c>
      <c r="F10" s="93">
        <f t="shared" si="1"/>
        <v>112.79002317195615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133043.32</v>
      </c>
      <c r="E11" s="247">
        <v>172303.46</v>
      </c>
      <c r="F11" s="93">
        <f t="shared" si="1"/>
        <v>129.50929065811044</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2296915.85</v>
      </c>
      <c r="E12" s="104">
        <f t="shared" si="3"/>
        <v>2075536.1600000001</v>
      </c>
      <c r="F12" s="93">
        <f t="shared" si="1"/>
        <v>90.361871985863132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1042402.6399999999</v>
      </c>
      <c r="E13" s="104">
        <f t="shared" si="4"/>
        <v>1020393.28</v>
      </c>
      <c r="F13" s="93">
        <f t="shared" si="1"/>
        <v>97.888593221521404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2481881.42</v>
      </c>
      <c r="E15" s="247">
        <v>2488413.46</v>
      </c>
      <c r="F15" s="93">
        <f t="shared" si="1"/>
        <v>100.26318904470463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1439478.78</v>
      </c>
      <c r="E18" s="247">
        <v>1468020.18</v>
      </c>
      <c r="F18" s="93">
        <f t="shared" si="1"/>
        <v>101.98275934293383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780977.80000000028</v>
      </c>
      <c r="E19" s="104">
        <f t="shared" si="5"/>
        <v>586099.43000000017</v>
      </c>
      <c r="F19" s="93">
        <f t="shared" si="1"/>
        <v>75.046874571850822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2912808.45</v>
      </c>
      <c r="E20" s="247">
        <v>3010958.5</v>
      </c>
      <c r="F20" s="93">
        <f t="shared" si="1"/>
        <v>103.3696019386376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31277.29</v>
      </c>
      <c r="E21" s="247">
        <v>31277.279999999999</v>
      </c>
      <c r="F21" s="93">
        <f t="shared" si="1"/>
        <v>99.999968027920573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384718.69</v>
      </c>
      <c r="E22" s="247">
        <v>386747.15</v>
      </c>
      <c r="F22" s="93">
        <f t="shared" si="1"/>
        <v>100.52725798166968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1057774.8</v>
      </c>
      <c r="E23" s="247">
        <v>1110679.99</v>
      </c>
      <c r="F23" s="93">
        <f t="shared" si="1"/>
        <v>105.00155515143676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118897.43</v>
      </c>
      <c r="E24" s="247">
        <v>121178.67</v>
      </c>
      <c r="F24" s="93">
        <f t="shared" si="1"/>
        <v>101.91866216115857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59063.62</v>
      </c>
      <c r="E26" s="247">
        <v>60041.62</v>
      </c>
      <c r="F26" s="93">
        <f t="shared" si="1"/>
        <v>101.65584161620977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3783562.48</v>
      </c>
      <c r="E28" s="247">
        <v>4134783.78</v>
      </c>
      <c r="F28" s="93">
        <f t="shared" si="1"/>
        <v>109.28282014256574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21299.099999999991</v>
      </c>
      <c r="E29" s="104">
        <f t="shared" si="6"/>
        <v>15351.609999999986</v>
      </c>
      <c r="F29" s="93">
        <f t="shared" si="1"/>
        <v>72.07633186378763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26411.84</v>
      </c>
      <c r="E30" s="247">
        <v>26411.84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66488.479999999996</v>
      </c>
      <c r="E32" s="247">
        <v>66488.479999999996</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71601.22</v>
      </c>
      <c r="E34" s="247">
        <v>77548.710000000006</v>
      </c>
      <c r="F34" s="93">
        <f t="shared" si="1"/>
        <v>108.30640874554931</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303432.74000000005</v>
      </c>
      <c r="E35" s="104">
        <f t="shared" si="7"/>
        <v>310942.7</v>
      </c>
      <c r="F35" s="93">
        <f t="shared" si="1"/>
        <v>102.47499989618785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292282.84000000003</v>
      </c>
      <c r="E36" s="247">
        <v>299792.78999999998</v>
      </c>
      <c r="F36" s="93">
        <f t="shared" si="1"/>
        <v>102.5694118751549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2646.56</v>
      </c>
      <c r="E37" s="247">
        <v>2646.57</v>
      </c>
      <c r="F37" s="93">
        <f t="shared" si="1"/>
        <v>100.00037784898133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8503.34</v>
      </c>
      <c r="E39" s="247">
        <v>8503.34</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148803.57</v>
      </c>
      <c r="E45" s="104">
        <f t="shared" si="9"/>
        <v>142749.13999999998</v>
      </c>
      <c r="F45" s="93">
        <f t="shared" si="1"/>
        <v>95.931260251350139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275847.27</v>
      </c>
      <c r="E47" s="247">
        <v>294426.27</v>
      </c>
      <c r="F47" s="93">
        <f t="shared" si="1"/>
        <v>106.73524882084205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11646.43</v>
      </c>
      <c r="E48" s="247">
        <v>11646.42</v>
      </c>
      <c r="F48" s="93">
        <f t="shared" si="1"/>
        <v>99.999914136778386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18371.990000000002</v>
      </c>
      <c r="E49" s="247">
        <v>18371.990000000002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157062.12</v>
      </c>
      <c r="E50" s="247">
        <v>181695.54</v>
      </c>
      <c r="F50" s="93">
        <f t="shared" si="1"/>
        <v>115.68387081493616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449.74</v>
      </c>
      <c r="E53" s="247">
        <v>449.74</v>
      </c>
      <c r="F53" s="93">
        <f t="shared" si="1"/>
        <v>100</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449.74</v>
      </c>
      <c r="E55" s="247">
        <v>449.74</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24719.62</v>
      </c>
      <c r="E56" s="104">
        <f t="shared" si="11"/>
        <v>24719.62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24719.62</v>
      </c>
      <c r="E57" s="247">
        <v>24719.62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1876044.3500000003</v>
      </c>
      <c r="E68" s="104">
        <f t="shared" si="13"/>
        <v>1846975.89</v>
      </c>
      <c r="F68" s="93">
        <f t="shared" si="1"/>
        <v>98.450545159020336</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1446948.04</v>
      </c>
      <c r="E69" s="104">
        <f t="shared" si="14"/>
        <v>1393909.26</v>
      </c>
      <c r="F69" s="93">
        <f t="shared" si="1"/>
        <v>96.334437828189039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1446948.04</v>
      </c>
      <c r="E70" s="104">
        <f t="shared" si="15"/>
        <v>1393835.21</v>
      </c>
      <c r="F70" s="93">
        <f t="shared" si="1"/>
        <v>96.329320159969242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1446537.03</v>
      </c>
      <c r="E72" s="247">
        <v>1393835.21</v>
      </c>
      <c r="F72" s="93">
        <f t="shared" si="1"/>
        <v>96.356690571550729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411.01</v>
      </c>
      <c r="E74" s="247"/>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74.05</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23570.61</v>
      </c>
      <c r="E78" s="104">
        <f>E79+SUM(E82:E84)-E85+E86</f>
        <v>19819.68</v>
      </c>
      <c r="F78" s="93">
        <f t="shared" si="1"/>
        <v>84.086411000818401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5109.83</v>
      </c>
      <c r="E82" s="247">
        <v>2500</v>
      </c>
      <c r="F82" s="93">
        <f t="shared" si="1"/>
        <v>48.925306712747783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439.03</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18460.78</v>
      </c>
      <c r="E86" s="247">
        <v>16880.650000000001</v>
      </c>
      <c r="F86" s="93">
        <f t="shared" si="1"/>
        <v>91.4406108517625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15000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15000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15000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135064.83000000002</v>
      </c>
      <c r="E146" s="104">
        <f t="shared" si="26"/>
        <v>126263.60999999999</v>
      </c>
      <c r="F146" s="93">
        <f t="shared" si="1"/>
        <v>93.483707046460552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12617.43</v>
      </c>
      <c r="E159" s="247">
        <v>5829.68</v>
      </c>
      <c r="F159" s="93">
        <f t="shared" si="1"/>
        <v>46.203386902087033</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130619.45</v>
      </c>
      <c r="E160" s="247">
        <v>120656.5</v>
      </c>
      <c r="F160" s="93">
        <f t="shared" si="1"/>
        <v>92.372537168086382</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8172.05</v>
      </c>
      <c r="E163" s="247">
        <v>222.57</v>
      </c>
      <c r="F163" s="93">
        <f t="shared" si="1"/>
        <v>2.7235516180150636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3261.04</v>
      </c>
      <c r="E164" s="104">
        <f t="shared" si="28"/>
        <v>1692.62</v>
      </c>
      <c r="F164" s="93">
        <f t="shared" si="1"/>
        <v>51.90430046856217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3261.04</v>
      </c>
      <c r="E166" s="247">
        <v>1692.62</v>
      </c>
      <c r="F166" s="93">
        <f t="shared" si="1"/>
        <v>51.90430046856217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267199.83</v>
      </c>
      <c r="E170" s="104">
        <f t="shared" si="29"/>
        <v>290290.72000000003</v>
      </c>
      <c r="F170" s="93">
        <f t="shared" si="1"/>
        <v>108.64180564785539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6768.37</v>
      </c>
      <c r="E171" s="247">
        <v>3760.84</v>
      </c>
      <c r="F171" s="93">
        <f t="shared" si="1"/>
        <v>55.564929222249972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260431.46</v>
      </c>
      <c r="E173" s="247">
        <v>286529.88</v>
      </c>
      <c r="F173" s="93">
        <f t="shared" si="1"/>
        <v>110.02122401034038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4743621.04</v>
      </c>
      <c r="E175" s="104">
        <f t="shared" si="30"/>
        <v>4540755.03</v>
      </c>
      <c r="F175" s="93">
        <f t="shared" si="1"/>
        <v>95.723393410026702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1201370.94</v>
      </c>
      <c r="E176" s="104">
        <f t="shared" si="31"/>
        <v>1219865.07</v>
      </c>
      <c r="F176" s="93">
        <f t="shared" si="1"/>
        <v>101.53941879100223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546566.46</v>
      </c>
      <c r="E177" s="104">
        <f t="shared" si="32"/>
        <v>542811.89</v>
      </c>
      <c r="F177" s="93">
        <f t="shared" si="1"/>
        <v>99.31306249563869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367748.39</v>
      </c>
      <c r="E178" s="247">
        <v>377862.93</v>
      </c>
      <c r="F178" s="93">
        <f t="shared" si="1"/>
        <v>102.75039681342997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73962.84</v>
      </c>
      <c r="E179" s="247">
        <v>57029.26</v>
      </c>
      <c r="F179" s="93">
        <f t="shared" si="1"/>
        <v>77.105286925164052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34.979999999999997</v>
      </c>
      <c r="E180" s="104">
        <f t="shared" si="33"/>
        <v>72.86</v>
      </c>
      <c r="F180" s="93">
        <f t="shared" si="1"/>
        <v>208.2904516866781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34.979999999999997</v>
      </c>
      <c r="E183" s="247">
        <v>72.86</v>
      </c>
      <c r="F183" s="93">
        <f t="shared" si="1"/>
        <v>208.2904516866781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104820.25</v>
      </c>
      <c r="E188" s="247">
        <v>107846.84</v>
      </c>
      <c r="F188" s="93">
        <f t="shared" si="1"/>
        <v>102.88740963697376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31111.89</v>
      </c>
      <c r="E189" s="247">
        <v>46088.03</v>
      </c>
      <c r="F189" s="93">
        <f t="shared" si="1"/>
        <v>148.13638772829293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623692.59</v>
      </c>
      <c r="E234" s="104">
        <f t="shared" si="40"/>
        <v>630965.15</v>
      </c>
      <c r="F234" s="93">
        <f t="shared" si="1"/>
        <v>101.16604880619153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623692.59</v>
      </c>
      <c r="E236" s="247">
        <v>630965.15</v>
      </c>
      <c r="F236" s="93">
        <f t="shared" si="1"/>
        <v>101.16604880619153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3542250.1</v>
      </c>
      <c r="E237" s="104">
        <f t="shared" si="41"/>
        <v>3320889.96</v>
      </c>
      <c r="F237" s="93">
        <f t="shared" si="1"/>
        <v>93.750860787610677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2872686.52</v>
      </c>
      <c r="E238" s="104">
        <f t="shared" si="42"/>
        <v>2711279.13</v>
      </c>
      <c r="F238" s="93">
        <f t="shared" si="1"/>
        <v>94.381308615602094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2872686.52</v>
      </c>
      <c r="E239" s="104">
        <f t="shared" si="43"/>
        <v>2711279.13</v>
      </c>
      <c r="F239" s="93">
        <f t="shared" si="1"/>
        <v>94.381308615602094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713472.75</v>
      </c>
      <c r="E240" s="247">
        <v>713472.75</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2159213.77</v>
      </c>
      <c r="E241" s="247">
        <v>1997806.38</v>
      </c>
      <c r="F241" s="93">
        <f t="shared" si="1"/>
        <v>92.524714678899073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551189.15</v>
      </c>
      <c r="E245" s="104">
        <f t="shared" si="45"/>
        <v>499242.57999999996</v>
      </c>
      <c r="F245" s="93">
        <f t="shared" si="1"/>
        <v>90.575545618051436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1228305.24</v>
      </c>
      <c r="E246" s="104">
        <f t="shared" si="46"/>
        <v>716006.84</v>
      </c>
      <c r="F246" s="93">
        <f t="shared" si="1"/>
        <v>58.292256410141178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1228305.24</v>
      </c>
      <c r="E247" s="247">
        <v>716006.84</v>
      </c>
      <c r="F247" s="93">
        <f t="shared" si="1"/>
        <v>58.292256410141178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677116.09</v>
      </c>
      <c r="E250" s="104">
        <f t="shared" si="47"/>
        <v>216764.26</v>
      </c>
      <c r="F250" s="93">
        <f t="shared" si="1"/>
        <v>32.012865031755489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675171.65</v>
      </c>
      <c r="E252" s="247">
        <v>202429.66</v>
      </c>
      <c r="F252" s="93">
        <f t="shared" si="1"/>
        <v>29.981954959157424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1944.44</v>
      </c>
      <c r="E253" s="247">
        <v>14334.6</v>
      </c>
      <c r="F253" s="93">
        <f t="shared" si="1"/>
        <v>737.20968505070869</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115113.39</v>
      </c>
      <c r="E255" s="247">
        <v>108675.62</v>
      </c>
      <c r="F255" s="93">
        <f t="shared" si="1"/>
        <v>94.407453381400714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3261.04</v>
      </c>
      <c r="E256" s="247">
        <v>1692.63</v>
      </c>
      <c r="F256" s="93">
        <f t="shared" si="1"/>
        <v>51.904607119201238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648993.78</v>
      </c>
      <c r="E259" s="104">
        <f t="shared" si="49"/>
        <v>665989.16</v>
      </c>
      <c r="F259" s="93">
        <f t="shared" si="1"/>
        <v>102.61872771723637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648993.78</v>
      </c>
      <c r="E260" s="248">
        <v>665989.16</v>
      </c>
      <c r="F260" s="97">
        <f t="shared" si="1"/>
        <v>102.61872771723637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54420.44</v>
      </c>
      <c r="E264" s="247">
        <v>51560.57</v>
      </c>
      <c r="F264" s="93">
        <f t="shared" si="50"/>
        <v>94.744860570770825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88816.44</v>
      </c>
      <c r="E265" s="247">
        <v>74925.61</v>
      </c>
      <c r="F265" s="93">
        <f t="shared" si="50"/>
        <v>84.360068924176645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3261.04</v>
      </c>
      <c r="E267" s="247">
        <v>1692.62</v>
      </c>
      <c r="F267" s="93">
        <f t="shared" si="50"/>
        <v>51.90430046856217</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18133.830000000002</v>
      </c>
      <c r="E268" s="247">
        <v>15598.66</v>
      </c>
      <c r="F268" s="93">
        <f t="shared" si="50"/>
        <v>86.019666005471535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326.95</v>
      </c>
      <c r="E269" s="247">
        <v>1281.99</v>
      </c>
      <c r="F269" s="93">
        <f t="shared" si="50"/>
        <v>392.1058265789876</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3930.77</v>
      </c>
      <c r="E287" s="247">
        <v>200.89</v>
      </c>
      <c r="F287" s="93">
        <f t="shared" si="50"/>
        <v>5.1107035008408017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542635.68999999994</v>
      </c>
      <c r="E288" s="247">
        <v>542611</v>
      </c>
      <c r="F288" s="93">
        <f t="shared" si="50"/>
        <v>99.995449985974943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31111.89</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46088.03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1281</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89.84</v>
      </c>
      <c r="E298" s="247">
        <v>1594.94</v>
      </c>
      <c r="F298" s="93">
        <f t="shared" si="50"/>
        <v>1775.3116651825469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50877.14</v>
      </c>
      <c r="E299" s="247">
        <v>47565.47</v>
      </c>
      <c r="F299" s="93">
        <f t="shared" si="50"/>
        <v>93.490848738745939</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17626.099999999999</v>
      </c>
      <c r="E302" s="247">
        <v>15963.31</v>
      </c>
      <c r="F302" s="93">
        <f t="shared" si="50"/>
        <v>90.566319265180624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6" workbookViewId="0">
      <selection activeCell="E125" sqref="E125"/>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7549848.1799999997</v>
      </c>
      <c r="E114" s="81">
        <f t="shared" si="22"/>
        <v>6228680.9699999997</v>
      </c>
      <c r="F114" s="63">
        <f t="shared" si="1"/>
        <v>82.500744670603439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7549848.1799999997</v>
      </c>
      <c r="E122" s="81">
        <f t="shared" si="25"/>
        <v>6228680.9699999997</v>
      </c>
      <c r="F122" s="63">
        <f t="shared" si="1"/>
        <v>82.500744670603439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7549848.1799999997</v>
      </c>
      <c r="E124" s="249">
        <v>6228680.9699999997</v>
      </c>
      <c r="F124" s="63">
        <f t="shared" si="1"/>
        <v>82.500744670603439</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7549848.1799999997</v>
      </c>
      <c r="E141" s="106">
        <f t="shared" si="28"/>
        <v>6228680.9699999997</v>
      </c>
      <c r="F141" s="82">
        <f t="shared" si="1"/>
        <v>82.500744670603439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1421.38</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1421.38</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1421.38</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1421.38</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1" sqref="D101"/>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577678.34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6540170.4900000012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56884.99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6216117.6400000006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4500450.5999999996</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f>1319874.87-1123.56</f>
        <v>1318751.31</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4580.54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1139.82</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f>446956.8-55761.43</f>
        <v>391195.37</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267167.86</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6528948.9100000011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61859.45</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6214897.7600000007</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4490336.05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f>1336808.42-1123.56</f>
        <v>1335684.8599999999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4542.6499999999996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1139.82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f>443930.27-60735.89</f>
        <v>383194.38</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252191.7</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588899.91999999993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200.89</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200.89</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200.89</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200.89</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588699.03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4974.46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537636.54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46088.03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22568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Vladimirka Telenta</cp:lastModifiedBy>
  <cp:lastPrinted>2024-01-31T07:31:56Z</cp:lastPrinted>
  <dcterms:created xsi:type="dcterms:W3CDTF">2022-04-01T05:14:30Z</dcterms:created>
  <dcterms:modified xsi:type="dcterms:W3CDTF">2024-01-31T08:11:25Z</dcterms:modified>
</cp:coreProperties>
</file>