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10\"/>
    </mc:Choice>
  </mc:AlternateContent>
  <xr:revisionPtr revIDLastSave="0" documentId="13_ncr:1_{83C026BC-ED6C-43D2-9F17-FFF6DE0D2600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LISTOPAD" sheetId="2" r:id="rId1"/>
  </sheets>
  <definedNames>
    <definedName name="_xlnm._FilterDatabase" localSheetId="0" hidden="1">LISTOPAD!$A$8:$G$126</definedName>
  </definedNames>
  <calcPr calcId="191029"/>
</workbook>
</file>

<file path=xl/calcChain.xml><?xml version="1.0" encoding="utf-8"?>
<calcChain xmlns="http://schemas.openxmlformats.org/spreadsheetml/2006/main">
  <c r="D111" i="2" l="1"/>
  <c r="D104" i="2"/>
  <c r="D82" i="2"/>
  <c r="D23" i="2"/>
  <c r="D126" i="2"/>
  <c r="D128" i="2" l="1"/>
  <c r="B139" i="2"/>
</calcChain>
</file>

<file path=xl/sharedStrings.xml><?xml version="1.0" encoding="utf-8"?>
<sst xmlns="http://schemas.openxmlformats.org/spreadsheetml/2006/main" count="581" uniqueCount="328">
  <si>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</si>
  <si>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</si>
  <si>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</si>
  <si>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</si>
  <si>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</si>
  <si>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</si>
  <si>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</si>
  <si>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</si>
  <si>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</si>
  <si>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</si>
  <si>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</si>
  <si>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</si>
  <si>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</si>
  <si>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</si>
  <si>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</si>
  <si>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</si>
  <si>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</si>
  <si>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</si>
  <si>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</si>
  <si>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</si>
  <si>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</si>
  <si>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</si>
  <si>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</si>
  <si>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</si>
  <si>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</si>
  <si>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</si>
  <si>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</si>
  <si>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</si>
  <si>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</si>
  <si>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</si>
  <si>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INFORMACIJA O TROŠENJU SREDSTAVA ZA LISTOPAD 2024. GODINE</t>
  </si>
  <si>
    <t>UKUPNO ZA LISTOPAD 2024.</t>
  </si>
  <si>
    <t>ABMOBIL RENT D.O.O.</t>
  </si>
  <si>
    <t>05497691000</t>
  </si>
  <si>
    <t>Ulica platana 35A, 10000 ZAGREB, HRVATSKA</t>
  </si>
  <si>
    <t>3211</t>
  </si>
  <si>
    <t>ADRIAGATE D.O.O.</t>
  </si>
  <si>
    <t>64887759853</t>
  </si>
  <si>
    <t>Velebitska 71, 21000 SPLIT, HRVATSKA</t>
  </si>
  <si>
    <t>AGENCIJA ZA KOMERCIJALNU DJELATNOST D.O.O.</t>
  </si>
  <si>
    <t>58843087891</t>
  </si>
  <si>
    <t>Savska cesta 31, 10000 ZAGREB, HRVATSKA</t>
  </si>
  <si>
    <t>3221</t>
  </si>
  <si>
    <t>Uredski materijal i ostali materijalni rashodi</t>
  </si>
  <si>
    <t>3239</t>
  </si>
  <si>
    <t>Ostale usluge</t>
  </si>
  <si>
    <t>AQUA MED</t>
  </si>
  <si>
    <t>3292</t>
  </si>
  <si>
    <t>Premije osiguranja</t>
  </si>
  <si>
    <t>AUTOTRANS D.D.</t>
  </si>
  <si>
    <t>19819724166</t>
  </si>
  <si>
    <t>ŠETAL.20.TRAVNJA 18, 51557 CRES, HRVATSKA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</si>
  <si>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</si>
  <si>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</si>
  <si>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</si>
  <si>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</si>
  <si>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</si>
  <si>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B.ELEKTRONIKA D.O.O.</t>
  </si>
  <si>
    <t>06144393646</t>
  </si>
  <si>
    <t>Soldanac 9/B , 51000 RIJEKA, HRVATSKA</t>
  </si>
  <si>
    <t>3235</t>
  </si>
  <si>
    <t>BUREAU VERITAS CROATIA D.O.O.</t>
  </si>
  <si>
    <t>82798532151</t>
  </si>
  <si>
    <t>Ciottina 17A, 51000 RIJEKA, HRVATSKA</t>
  </si>
  <si>
    <t>CENTAR RASVJETE D.O.O. RIJEKA</t>
  </si>
  <si>
    <t>63842467193</t>
  </si>
  <si>
    <t>CERVISIAM J.D.O.O.</t>
  </si>
  <si>
    <t>91670638114</t>
  </si>
  <si>
    <t>, 51000 RIJEKA, HRVATSKA</t>
  </si>
  <si>
    <t>3293</t>
  </si>
  <si>
    <t>Reprezentacija</t>
  </si>
  <si>
    <t>CROATIA OSIGURANJE D.D.</t>
  </si>
  <si>
    <t>26187994862</t>
  </si>
  <si>
    <t>Vatroslava Jagića 33, 10000 ZAGREB, HRVATSKA</t>
  </si>
  <si>
    <t>ČISTOĆA D.O.O.</t>
  </si>
  <si>
    <t>06531901714</t>
  </si>
  <si>
    <t>Dolac 14 , 51000 RIJEKA, HRVATSKA</t>
  </si>
  <si>
    <t>3234</t>
  </si>
  <si>
    <t>Komunalne usluge</t>
  </si>
  <si>
    <t>DAMAN D.O.O.</t>
  </si>
  <si>
    <t>99465082167</t>
  </si>
  <si>
    <t>Adamićeva 13a, 51000 RIJEKA, HRVATSKA</t>
  </si>
  <si>
    <t>DEZINSEKCIJA D.O.O.</t>
  </si>
  <si>
    <t>75145286506</t>
  </si>
  <si>
    <t>Brajšina 13 , 51000 RIJEKA, HRVATSKA</t>
  </si>
  <si>
    <t>EERING VL. DRAŽEN VRHOVSKI</t>
  </si>
  <si>
    <t>3237</t>
  </si>
  <si>
    <t>Intelektualne i osobne usluge</t>
  </si>
  <si>
    <t>EKONOMSKI FAKULTET U OSIJEKU</t>
  </si>
  <si>
    <t>52778515544</t>
  </si>
  <si>
    <t>TRG LJ.GAJA 7, 31000 OSIJEK, HRVATSKA</t>
  </si>
  <si>
    <t>ELEKTROMAX D.O.O.</t>
  </si>
  <si>
    <t>91634021778</t>
  </si>
  <si>
    <t>Marinići 172, 51216 VIŠKOVO, HRVATSKA</t>
  </si>
  <si>
    <t>ELSEVIER BV</t>
  </si>
  <si>
    <t>Radarweg 29, 1043 AMSTERDAM, NIZOZEMSKA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</si>
  <si>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</si>
  <si>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</si>
  <si>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</si>
  <si>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</si>
  <si>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</si>
  <si>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</si>
  <si>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</si>
  <si>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</si>
  <si>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</si>
  <si>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</si>
  <si>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</si>
  <si>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</si>
  <si>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</si>
  <si>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</si>
  <si>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</si>
  <si>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</si>
  <si>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</si>
  <si>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</si>
  <si>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</si>
  <si>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</si>
  <si>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</si>
  <si>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</si>
  <si>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</si>
  <si>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</si>
  <si>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</si>
  <si>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</si>
  <si>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</si>
  <si>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</si>
  <si>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</si>
  <si>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IDEJA D.O.O.</t>
  </si>
  <si>
    <t>58724835598</t>
  </si>
  <si>
    <t>CAMBIERIEVA 9, 51000 RIJEKA, HRVATSKA</t>
  </si>
  <si>
    <t>INA INDUSTRIJA NAFTE D.D., SEKTOR LOGISTIKE</t>
  </si>
  <si>
    <t>27759560625</t>
  </si>
  <si>
    <t>Savska cesta 41, 10000 ZAGREB, HRVATSKA</t>
  </si>
  <si>
    <t>INDEPSALE TECHNOLOGY LIMITED</t>
  </si>
  <si>
    <t>IV NAKLADNIŠTVO D.O.O.</t>
  </si>
  <si>
    <t>61651285801</t>
  </si>
  <si>
    <t>Avenija Dubrovnik 16/6 , 10000 ZAGREB,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</si>
  <si>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</si>
  <si>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</si>
  <si>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</si>
  <si>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</si>
  <si>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</si>
  <si>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</si>
  <si>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K. M. D. BABIĆ D.O.O. ZA PROIZVODNJU I TRGOVINU</t>
  </si>
  <si>
    <t>55603613497</t>
  </si>
  <si>
    <t>Blažići 25a, 51216 VIŠKOVO, HRVATSKA</t>
  </si>
  <si>
    <t>3232</t>
  </si>
  <si>
    <t>Usluge tekućeg i investicijskog održavanja</t>
  </si>
  <si>
    <t>KEGALJ, OBRT ZA PREVODITELJSKE I INTELEKTUALNE USLUGE</t>
  </si>
  <si>
    <t>KO-FLEX D.O.O.</t>
  </si>
  <si>
    <t>05081870690</t>
  </si>
  <si>
    <t>ZVANČIĆI 54J, 51211 MATULJI,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</si>
  <si>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</si>
  <si>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</si>
  <si>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</si>
  <si>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</si>
  <si>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</si>
  <si>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</si>
  <si>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</si>
  <si>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</si>
  <si>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LID D.O.O.</t>
  </si>
  <si>
    <t>94025835567</t>
  </si>
  <si>
    <t>KASTAVSKA CESTA 27, 51211 MATULJI, HRVATSKA</t>
  </si>
  <si>
    <t>LUČKA KAPETANIJA RIJEKA</t>
  </si>
  <si>
    <t>22874515170</t>
  </si>
  <si>
    <t>Senjsko pristanište 3, 51000 RIJEKA, HRVATSKA</t>
  </si>
  <si>
    <t>LUČKA UPRAVA RIJEKA</t>
  </si>
  <si>
    <t>60521475400</t>
  </si>
  <si>
    <t>Riva 1 , 51000 RIJEKA, HRVATSKA</t>
  </si>
  <si>
    <t>LUMBERTRANS, TRGOVINA I USLUGE D.O.O.</t>
  </si>
  <si>
    <t>18758389637</t>
  </si>
  <si>
    <t>JUŠIĆI 69E, 51211 MATULJI, HRVATSKA</t>
  </si>
  <si>
    <t>MARINE AIR D.O.O.</t>
  </si>
  <si>
    <t>90789004458</t>
  </si>
  <si>
    <t>Riva 16 , 51000 RIJEKA, HRVATSKA</t>
  </si>
  <si>
    <t>MDPI</t>
  </si>
  <si>
    <t>ST. Alban-Anlage 66, 4052 Basel, ŠVICARSKA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</si>
  <si>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</si>
  <si>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</si>
  <si>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</si>
  <si>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</si>
  <si>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</si>
  <si>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</si>
  <si>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MEP D.O.O.</t>
  </si>
  <si>
    <t>97009579940</t>
  </si>
  <si>
    <t>KUKULJANOVO 344B, 51227 KUKULJANOVO, HRVATSKA</t>
  </si>
  <si>
    <t>MINI FARMA D. O. O.</t>
  </si>
  <si>
    <t>55001832144</t>
  </si>
  <si>
    <t>Jelušići 55, 51215 KASTAV, HRVATSKA</t>
  </si>
  <si>
    <t>MONUMENT D.O.O.</t>
  </si>
  <si>
    <t>22863672537</t>
  </si>
  <si>
    <t>Vodovodna 26, 51000 RIJEKA, HRVATSKA</t>
  </si>
  <si>
    <t>N. P. GRUPA D. O. O.</t>
  </si>
  <si>
    <t>35502462682</t>
  </si>
  <si>
    <t>Miroslava Krleže 7A, 51000 RIJEKA, HRVATSKA</t>
  </si>
  <si>
    <t>NARODNE NOVINE D.D.</t>
  </si>
  <si>
    <t>64546066176</t>
  </si>
  <si>
    <t>Savski gaj XIII. Put 6, 10020 ZAGREB-NOVI ZAGREB, HRVATSKA</t>
  </si>
  <si>
    <t>3233</t>
  </si>
  <si>
    <t>Usluge promidžbe i informiranja</t>
  </si>
  <si>
    <t>NOVI LIST D.D.</t>
  </si>
  <si>
    <t>44110106406</t>
  </si>
  <si>
    <t>Zvonimirova 20 A , 51000 RIJEKA, HRVATSKA</t>
  </si>
  <si>
    <t>OCEANUS D.O.O.</t>
  </si>
  <si>
    <t>91986298797</t>
  </si>
  <si>
    <t>Grabi 66, 23241 POLIČNIK, HRVATSKA</t>
  </si>
  <si>
    <t>ODVJETNIK SONJA VIZJAK</t>
  </si>
  <si>
    <t>92350026856</t>
  </si>
  <si>
    <t>Šojska 25D, 51221 KOSTRENA, HRVATSKA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</si>
  <si>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</si>
  <si>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</si>
  <si>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</si>
  <si>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</si>
  <si>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</si>
  <si>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</si>
  <si>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</si>
  <si>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PEVEC-PEVEX D.D.</t>
  </si>
  <si>
    <t>73660371074</t>
  </si>
  <si>
    <t>Savska cesta  84, 10360 SESVETE, HRVATSKA</t>
  </si>
  <si>
    <t>PKL D.O.O.</t>
  </si>
  <si>
    <t>51999974804</t>
  </si>
  <si>
    <t>Martinkovac 112, 51000 RIJEKA, HRVATSKA</t>
  </si>
  <si>
    <t>PRIVATNA PSIHOLOŠKA PRAKSA SAVJETOVALIŠTE KENANI</t>
  </si>
  <si>
    <t>REDAK D.O.O.</t>
  </si>
  <si>
    <t>95549017341</t>
  </si>
  <si>
    <t>Magistrala Solin 61h, 21000 SPLIT, HRVATSKA</t>
  </si>
  <si>
    <t>RIS D.O.O.</t>
  </si>
  <si>
    <t>77917801452</t>
  </si>
  <si>
    <t>Pilepčić 10, 51215 KASTAV, HRVATSKA</t>
  </si>
  <si>
    <t>SAJEMA D.O.O.</t>
  </si>
  <si>
    <t>22888622129</t>
  </si>
  <si>
    <t>Emanuela Vidovića 3 , 10090 ZAGREB-SUSEDGRAD, HRVATSKA</t>
  </si>
  <si>
    <t>SGM INFORMATIKA D.O.O.</t>
  </si>
  <si>
    <t>09168707993</t>
  </si>
  <si>
    <t>Novakova 22A, 21000 SPLIT, HRVATSKA</t>
  </si>
  <si>
    <t>4221</t>
  </si>
  <si>
    <t>Uredska oprema i namještaj</t>
  </si>
  <si>
    <t>SHODAN LLC</t>
  </si>
  <si>
    <t>4301 NE 4th Street, PO BOX 2964, Renton , 98059 WASHINGTON, SJEDINJENE AMERIČKE DRŽAVE</t>
  </si>
  <si>
    <t>SKVID D.O.O.</t>
  </si>
  <si>
    <t>27197549120</t>
  </si>
  <si>
    <t>Jalševečka cesta 40, 10040 ZAGREB-DUBRAVA, HRVATSKA</t>
  </si>
  <si>
    <t>SLUGA D.O.O.</t>
  </si>
  <si>
    <t>73468164961</t>
  </si>
  <si>
    <t>Strohalova 3A , 51000 RIJEKA, HRVATSKA</t>
  </si>
  <si>
    <t>SPRINGER NATURE CUSTOMER SERVICE CENTER LLC</t>
  </si>
  <si>
    <t>200 HUDSON STREET, SUITE 503, 9 NEW JERSEY, SJEDINJENE AMERIČKE DRŽAVE</t>
  </si>
  <si>
    <t>STATUS D.O.O.</t>
  </si>
  <si>
    <t>98872214577</t>
  </si>
  <si>
    <t>Erazma Barčića 15, 51000 RIJEKA, HRVATSKA</t>
  </si>
  <si>
    <t>STOLARSKI OBRT "UNIKAT"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</si>
  <si>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</si>
  <si>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</si>
  <si>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</si>
  <si>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</si>
  <si>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</si>
  <si>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</si>
  <si>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SVEUČILIŠTE U RIJECI</t>
  </si>
  <si>
    <t>64218323816</t>
  </si>
  <si>
    <t>Trg braće Mažuranića 10, 51000 RIJEKA, HRVATSKA</t>
  </si>
  <si>
    <t>3691</t>
  </si>
  <si>
    <t>Prijenosi između pror. korisnika istog proračuna</t>
  </si>
  <si>
    <t>ŠKOLSKA KNJIGA D.D.</t>
  </si>
  <si>
    <t>38967655335</t>
  </si>
  <si>
    <t>Masarykova 28 , 10000 ZAGREB, HRVATSKA</t>
  </si>
  <si>
    <t>ŠPICA SUSTAVI D.O.O.</t>
  </si>
  <si>
    <t>08747661196</t>
  </si>
  <si>
    <t>RADOSLAVA CIMERMANA 64A, 10000 ZAGREB, HRVATSKA</t>
  </si>
  <si>
    <t>TEMPORA OBRT ZA GRAFIČKE USLUGE</t>
  </si>
  <si>
    <t>TEMU</t>
  </si>
  <si>
    <t>, 00000 Massachusetts, SJEDINJENE AMERIČKE DRŽAVE</t>
  </si>
  <si>
    <t>TISKARA VIŠKOVO D.O.O.</t>
  </si>
  <si>
    <t>79643690725</t>
  </si>
  <si>
    <t>MARINIĆI 91, 51216 VIŠKOVO, HRVATSKA</t>
  </si>
  <si>
    <t>UGOSTITELJSKO-TRGOVAČKO-MESARSKO-AUTOPRIJEVOZNIČKI OBRT VIVODINA, VL. MARIJA FRLAN</t>
  </si>
  <si>
    <t>3121</t>
  </si>
  <si>
    <t>UNIMAR RIJEKA D.O.O.</t>
  </si>
  <si>
    <t>95950787630</t>
  </si>
  <si>
    <t>Preluk 6a, 51000 RIJEKA, HRVATSKA</t>
  </si>
  <si>
    <t>VATROGASNA ZAJED.PGŽ</t>
  </si>
  <si>
    <t>70157232090</t>
  </si>
  <si>
    <t>KREŠIMIROVA 38, 51000 RIJEKA, HRVATSKA</t>
  </si>
  <si>
    <t>VINDOR D.O.O. ZA UNUTARNJU I VANJSKU TRGOVINU I USLUGE</t>
  </si>
  <si>
    <t>74994595221</t>
  </si>
  <si>
    <t>LOVĆENSKA 116, 10000 ZAGREB, HRVATSKA</t>
  </si>
  <si>
    <t>4227</t>
  </si>
  <si>
    <t>Uređaji, strojevi i oprema za ostale namjene</t>
  </si>
  <si>
    <t>VODOVOD I KANALIZACIJA D.O.O.</t>
  </si>
  <si>
    <t>80805858278</t>
  </si>
  <si>
    <t>Dolac 14, 51000 RIJEKA,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</si>
  <si>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</si>
  <si>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</si>
  <si>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</si>
  <si>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</si>
  <si>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</si>
  <si>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Z-EL D.O.O.</t>
  </si>
  <si>
    <t>11374156664</t>
  </si>
  <si>
    <t>Industrijska cesta 28, 10360 SESVETE, HRVATSKA</t>
  </si>
  <si>
    <t>3D VISTA ESPANA SL</t>
  </si>
  <si>
    <t>Avenida Fernando de los Rios 505D, 18006 GRANADA, ŠPANJOLSKA</t>
  </si>
  <si>
    <t>GDPR</t>
  </si>
  <si>
    <t>Stručno usavršavanje zaposlenika</t>
  </si>
  <si>
    <t>Knjige i časopisi</t>
  </si>
  <si>
    <t>Materijal za tekuće i investicijskog održavanje</t>
  </si>
  <si>
    <t>PDV NA STJECANJE DOBARA IZ EU</t>
  </si>
  <si>
    <t>PDV NA PRIMLJENE USLUGE IZ EU</t>
  </si>
  <si>
    <t>PDV NA STJECANJE DOBARA IZ TREĆIH ZEMALJA</t>
  </si>
  <si>
    <t>DAMIR  ZEC</t>
  </si>
  <si>
    <t>DAMIR KORDIĆ</t>
  </si>
  <si>
    <t>GORDAN JANEŠ</t>
  </si>
  <si>
    <t>MARIN RADOVIĆ</t>
  </si>
  <si>
    <t>PAVAO KOMADINA</t>
  </si>
  <si>
    <t>SERĐO KOS</t>
  </si>
  <si>
    <t>TIBOR POGANJ</t>
  </si>
  <si>
    <t>ALEN JUGOVIĆ</t>
  </si>
  <si>
    <t>BISERKA  RUKAVINA</t>
  </si>
  <si>
    <t>DARIA PERČIĆ PETRETIĆ</t>
  </si>
  <si>
    <t>GORANA MUDRONJA</t>
  </si>
  <si>
    <t>IGOR  RUDAN</t>
  </si>
  <si>
    <t>INES KOLANOVIĆ</t>
  </si>
  <si>
    <t>LOVRO MAGLIĆ</t>
  </si>
  <si>
    <t>MARIN MIJOLOVIĆ</t>
  </si>
  <si>
    <t>MARKO STRABIĆ</t>
  </si>
  <si>
    <t>SRĐAN ŽUŠKIN</t>
  </si>
  <si>
    <t>TANJA POLETAN JUGOVIĆ</t>
  </si>
  <si>
    <t>VLADO  FRANČIĆ</t>
  </si>
  <si>
    <t>Austria</t>
  </si>
  <si>
    <t>Pomerio 20a, 51000 Rijeka</t>
  </si>
  <si>
    <t>Zagreb</t>
  </si>
  <si>
    <t xml:space="preserve">Ireland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</si>
</sst>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0" fillId="0" borderId="0" xfId="0" applyNumberFormat="1"/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44"/>
  <sheetViews>
    <sheetView tabSelected="1" workbookViewId="0">
      <pane xSplit="1" ySplit="8" topLeftCell="B136" activePane="bottomRight" state="frozen"/>
      <selection pane="topRight" activeCell="B1" sqref="B1"/>
      <selection pane="bottomLeft" activeCell="A10" sqref="A10"/>
      <selection pane="bottomRight" activeCell="F148" sqref="F148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6" t="s">
        <v>30</v>
      </c>
      <c r="B5" s="26"/>
      <c r="C5" s="26"/>
      <c r="D5" s="26"/>
      <c r="E5" s="26"/>
      <c r="F5" s="27"/>
      <c r="G5" s="27"/>
    </row>
    <row r="6" spans="1:7" ht="25.95" customHeight="1" x14ac:dyDescent="0.3">
      <c r="A6" s="26"/>
      <c r="B6" s="26"/>
      <c r="C6" s="26"/>
      <c r="D6" s="26"/>
      <c r="E6" s="26"/>
      <c r="F6" s="27"/>
      <c r="G6" s="27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296</v>
      </c>
      <c r="B9" s="15"/>
      <c r="C9" s="15" t="s">
        <v>297</v>
      </c>
      <c r="D9" s="16">
        <v>149</v>
      </c>
      <c r="E9" s="17" t="s">
        <v>60</v>
      </c>
      <c r="F9" s="17" t="s">
        <v>26</v>
      </c>
      <c r="G9" s="17"/>
    </row>
    <row r="10" spans="1:7" s="18" customFormat="1" ht="25.95" customHeight="1" x14ac:dyDescent="0.3">
      <c r="A10" s="19" t="s">
        <v>32</v>
      </c>
      <c r="B10" s="15" t="s">
        <v>33</v>
      </c>
      <c r="C10" s="15" t="s">
        <v>34</v>
      </c>
      <c r="D10" s="16">
        <v>130.47999999999999</v>
      </c>
      <c r="E10" s="17" t="s">
        <v>35</v>
      </c>
      <c r="F10" s="17" t="s">
        <v>7</v>
      </c>
      <c r="G10" s="17"/>
    </row>
    <row r="11" spans="1:7" s="18" customFormat="1" ht="25.95" customHeight="1" x14ac:dyDescent="0.3">
      <c r="A11" s="19" t="s">
        <v>36</v>
      </c>
      <c r="B11" s="15" t="s">
        <v>37</v>
      </c>
      <c r="C11" s="15" t="s">
        <v>38</v>
      </c>
      <c r="D11" s="16">
        <v>519.48</v>
      </c>
      <c r="E11" s="17">
        <v>3211</v>
      </c>
      <c r="F11" s="17" t="s">
        <v>7</v>
      </c>
      <c r="G11" s="17"/>
    </row>
    <row r="12" spans="1:7" s="18" customFormat="1" ht="25.95" customHeight="1" x14ac:dyDescent="0.3">
      <c r="A12" s="19" t="s">
        <v>39</v>
      </c>
      <c r="B12" s="15" t="s">
        <v>40</v>
      </c>
      <c r="C12" s="15" t="s">
        <v>41</v>
      </c>
      <c r="D12" s="16">
        <v>7.63</v>
      </c>
      <c r="E12" s="17" t="s">
        <v>42</v>
      </c>
      <c r="F12" s="17" t="s">
        <v>43</v>
      </c>
      <c r="G12" s="17"/>
    </row>
    <row r="13" spans="1:7" s="18" customFormat="1" ht="25.95" customHeight="1" x14ac:dyDescent="0.3">
      <c r="A13" s="19" t="s">
        <v>39</v>
      </c>
      <c r="B13" s="15" t="s">
        <v>40</v>
      </c>
      <c r="C13" s="15" t="s">
        <v>41</v>
      </c>
      <c r="D13" s="16">
        <v>2000.7</v>
      </c>
      <c r="E13" s="17" t="s">
        <v>44</v>
      </c>
      <c r="F13" s="17" t="s">
        <v>45</v>
      </c>
      <c r="G13" s="17"/>
    </row>
    <row r="14" spans="1:7" s="18" customFormat="1" ht="25.95" customHeight="1" x14ac:dyDescent="0.3">
      <c r="A14" s="19" t="s">
        <v>312</v>
      </c>
      <c r="B14" s="15" t="s">
        <v>298</v>
      </c>
      <c r="C14" s="15" t="s">
        <v>298</v>
      </c>
      <c r="D14" s="16">
        <v>1700.02</v>
      </c>
      <c r="E14" s="17">
        <v>3237</v>
      </c>
      <c r="F14" s="17" t="s">
        <v>29</v>
      </c>
      <c r="G14" s="17"/>
    </row>
    <row r="15" spans="1:7" s="18" customFormat="1" ht="25.95" customHeight="1" x14ac:dyDescent="0.3">
      <c r="A15" s="19" t="s">
        <v>46</v>
      </c>
      <c r="B15" s="15"/>
      <c r="C15" s="15" t="s">
        <v>324</v>
      </c>
      <c r="D15" s="16">
        <v>120</v>
      </c>
      <c r="E15" s="17" t="s">
        <v>47</v>
      </c>
      <c r="F15" s="17" t="s">
        <v>48</v>
      </c>
      <c r="G15" s="17"/>
    </row>
    <row r="16" spans="1:7" s="18" customFormat="1" ht="25.95" customHeight="1" x14ac:dyDescent="0.3">
      <c r="A16" s="19" t="s">
        <v>49</v>
      </c>
      <c r="B16" s="15" t="s">
        <v>50</v>
      </c>
      <c r="C16" s="15" t="s">
        <v>51</v>
      </c>
      <c r="D16" s="16">
        <v>15</v>
      </c>
      <c r="E16" s="17" t="s">
        <v>24</v>
      </c>
      <c r="F16" s="17" t="s">
        <v>25</v>
      </c>
      <c r="G16" s="17"/>
    </row>
    <row r="17" spans="1:7" s="18" customFormat="1" ht="25.95" customHeight="1" x14ac:dyDescent="0.3">
      <c r="A17" s="19" t="s">
        <v>57</v>
      </c>
      <c r="B17" s="15" t="s">
        <v>58</v>
      </c>
      <c r="C17" s="15" t="s">
        <v>59</v>
      </c>
      <c r="D17" s="16">
        <v>748.94</v>
      </c>
      <c r="E17" s="17" t="s">
        <v>60</v>
      </c>
      <c r="F17" s="17" t="s">
        <v>26</v>
      </c>
      <c r="G17" s="17"/>
    </row>
    <row r="18" spans="1:7" s="18" customFormat="1" ht="25.95" customHeight="1" x14ac:dyDescent="0.3">
      <c r="A18" s="19" t="s">
        <v>52</v>
      </c>
      <c r="B18" s="15" t="s">
        <v>53</v>
      </c>
      <c r="C18" s="15" t="s">
        <v>54</v>
      </c>
      <c r="D18" s="16">
        <v>15.88</v>
      </c>
      <c r="E18" s="17" t="s">
        <v>55</v>
      </c>
      <c r="F18" s="17" t="s">
        <v>56</v>
      </c>
      <c r="G18" s="17"/>
    </row>
    <row r="19" spans="1:7" s="18" customFormat="1" ht="25.95" customHeight="1" x14ac:dyDescent="0.3">
      <c r="A19" s="19" t="s">
        <v>313</v>
      </c>
      <c r="B19" s="15" t="s">
        <v>298</v>
      </c>
      <c r="C19" s="15" t="s">
        <v>298</v>
      </c>
      <c r="D19" s="16">
        <v>1450</v>
      </c>
      <c r="E19" s="17">
        <v>3237</v>
      </c>
      <c r="F19" s="17" t="s">
        <v>29</v>
      </c>
      <c r="G19" s="17"/>
    </row>
    <row r="20" spans="1:7" s="18" customFormat="1" ht="25.95" customHeight="1" x14ac:dyDescent="0.3">
      <c r="A20" s="19" t="s">
        <v>61</v>
      </c>
      <c r="B20" s="15" t="s">
        <v>62</v>
      </c>
      <c r="C20" s="15" t="s">
        <v>63</v>
      </c>
      <c r="D20" s="16">
        <v>462.5</v>
      </c>
      <c r="E20" s="17">
        <v>3237</v>
      </c>
      <c r="F20" s="17" t="s">
        <v>87</v>
      </c>
      <c r="G20" s="17"/>
    </row>
    <row r="21" spans="1:7" s="18" customFormat="1" ht="25.95" customHeight="1" x14ac:dyDescent="0.3">
      <c r="A21" s="19" t="s">
        <v>64</v>
      </c>
      <c r="B21" s="15" t="s">
        <v>65</v>
      </c>
      <c r="C21" s="15" t="s">
        <v>325</v>
      </c>
      <c r="D21" s="16">
        <v>10</v>
      </c>
      <c r="E21" s="17" t="s">
        <v>55</v>
      </c>
      <c r="F21" s="17" t="s">
        <v>56</v>
      </c>
      <c r="G21" s="17"/>
    </row>
    <row r="22" spans="1:7" s="18" customFormat="1" ht="25.95" customHeight="1" x14ac:dyDescent="0.3">
      <c r="A22" s="19" t="s">
        <v>66</v>
      </c>
      <c r="B22" s="15" t="s">
        <v>67</v>
      </c>
      <c r="C22" s="15" t="s">
        <v>68</v>
      </c>
      <c r="D22" s="16">
        <v>231.35</v>
      </c>
      <c r="E22" s="17" t="s">
        <v>69</v>
      </c>
      <c r="F22" s="17" t="s">
        <v>70</v>
      </c>
      <c r="G22" s="17"/>
    </row>
    <row r="23" spans="1:7" s="18" customFormat="1" ht="25.95" customHeight="1" x14ac:dyDescent="0.3">
      <c r="A23" s="19" t="s">
        <v>71</v>
      </c>
      <c r="B23" s="15" t="s">
        <v>72</v>
      </c>
      <c r="C23" s="15" t="s">
        <v>73</v>
      </c>
      <c r="D23" s="16">
        <f>25.33+102.71</f>
        <v>128.04</v>
      </c>
      <c r="E23" s="17">
        <v>3292</v>
      </c>
      <c r="F23" s="17" t="s">
        <v>48</v>
      </c>
      <c r="G23" s="17"/>
    </row>
    <row r="24" spans="1:7" s="18" customFormat="1" ht="25.95" customHeight="1" x14ac:dyDescent="0.3">
      <c r="A24" s="19" t="s">
        <v>74</v>
      </c>
      <c r="B24" s="15" t="s">
        <v>75</v>
      </c>
      <c r="C24" s="15" t="s">
        <v>76</v>
      </c>
      <c r="D24" s="16">
        <v>751.62</v>
      </c>
      <c r="E24" s="17" t="s">
        <v>77</v>
      </c>
      <c r="F24" s="17" t="s">
        <v>78</v>
      </c>
      <c r="G24" s="17"/>
    </row>
    <row r="25" spans="1:7" s="18" customFormat="1" ht="25.95" customHeight="1" x14ac:dyDescent="0.3">
      <c r="A25" s="19" t="s">
        <v>79</v>
      </c>
      <c r="B25" s="15" t="s">
        <v>80</v>
      </c>
      <c r="C25" s="15" t="s">
        <v>81</v>
      </c>
      <c r="D25" s="16">
        <v>296.05</v>
      </c>
      <c r="E25" s="17" t="s">
        <v>55</v>
      </c>
      <c r="F25" s="17" t="s">
        <v>56</v>
      </c>
      <c r="G25" s="17"/>
    </row>
    <row r="26" spans="1:7" s="18" customFormat="1" ht="25.95" customHeight="1" x14ac:dyDescent="0.3">
      <c r="A26" s="19" t="s">
        <v>305</v>
      </c>
      <c r="B26" s="15" t="s">
        <v>298</v>
      </c>
      <c r="C26" s="15" t="s">
        <v>298</v>
      </c>
      <c r="D26" s="16">
        <v>2479.1799999999998</v>
      </c>
      <c r="E26" s="17">
        <v>3237</v>
      </c>
      <c r="F26" s="17" t="s">
        <v>28</v>
      </c>
      <c r="G26" s="17"/>
    </row>
    <row r="27" spans="1:7" s="18" customFormat="1" ht="25.95" customHeight="1" x14ac:dyDescent="0.3">
      <c r="A27" s="19" t="s">
        <v>306</v>
      </c>
      <c r="B27" s="15" t="s">
        <v>298</v>
      </c>
      <c r="C27" s="15" t="s">
        <v>298</v>
      </c>
      <c r="D27" s="16">
        <v>62.7</v>
      </c>
      <c r="E27" s="17">
        <v>3237</v>
      </c>
      <c r="F27" s="17" t="s">
        <v>28</v>
      </c>
      <c r="G27" s="17"/>
    </row>
    <row r="28" spans="1:7" s="18" customFormat="1" ht="25.95" customHeight="1" x14ac:dyDescent="0.3">
      <c r="A28" s="19" t="s">
        <v>314</v>
      </c>
      <c r="B28" s="15" t="s">
        <v>298</v>
      </c>
      <c r="C28" s="15" t="s">
        <v>298</v>
      </c>
      <c r="D28" s="16">
        <v>500</v>
      </c>
      <c r="E28" s="17">
        <v>3237</v>
      </c>
      <c r="F28" s="17" t="s">
        <v>29</v>
      </c>
      <c r="G28" s="17"/>
    </row>
    <row r="29" spans="1:7" s="18" customFormat="1" ht="25.95" customHeight="1" x14ac:dyDescent="0.3">
      <c r="A29" s="19" t="s">
        <v>82</v>
      </c>
      <c r="B29" s="15" t="s">
        <v>83</v>
      </c>
      <c r="C29" s="15" t="s">
        <v>84</v>
      </c>
      <c r="D29" s="16">
        <v>437.5</v>
      </c>
      <c r="E29" s="17" t="s">
        <v>77</v>
      </c>
      <c r="F29" s="17" t="s">
        <v>78</v>
      </c>
      <c r="G29" s="17"/>
    </row>
    <row r="30" spans="1:7" s="18" customFormat="1" ht="25.95" customHeight="1" x14ac:dyDescent="0.3">
      <c r="A30" s="19" t="s">
        <v>22</v>
      </c>
      <c r="B30" s="15">
        <v>18683136487</v>
      </c>
      <c r="C30" s="15" t="s">
        <v>326</v>
      </c>
      <c r="D30" s="16">
        <v>506.65</v>
      </c>
      <c r="E30" s="17" t="s">
        <v>24</v>
      </c>
      <c r="F30" s="17" t="s">
        <v>25</v>
      </c>
      <c r="G30" s="17"/>
    </row>
    <row r="31" spans="1:7" s="18" customFormat="1" ht="25.95" customHeight="1" x14ac:dyDescent="0.3">
      <c r="A31" s="19" t="s">
        <v>22</v>
      </c>
      <c r="B31" s="15">
        <v>18683136487</v>
      </c>
      <c r="C31" s="15" t="s">
        <v>23</v>
      </c>
      <c r="D31" s="16">
        <v>25.87</v>
      </c>
      <c r="E31" s="17">
        <v>3224</v>
      </c>
      <c r="F31" s="17" t="s">
        <v>301</v>
      </c>
      <c r="G31" s="17" t="s">
        <v>302</v>
      </c>
    </row>
    <row r="32" spans="1:7" s="18" customFormat="1" ht="25.95" customHeight="1" x14ac:dyDescent="0.3">
      <c r="A32" s="19" t="s">
        <v>22</v>
      </c>
      <c r="B32" s="15">
        <v>18683136487</v>
      </c>
      <c r="C32" s="15" t="s">
        <v>23</v>
      </c>
      <c r="D32" s="16">
        <v>37.25</v>
      </c>
      <c r="E32" s="17">
        <v>3235</v>
      </c>
      <c r="F32" s="17" t="s">
        <v>26</v>
      </c>
      <c r="G32" s="17" t="s">
        <v>303</v>
      </c>
    </row>
    <row r="33" spans="1:7" s="18" customFormat="1" ht="25.95" customHeight="1" x14ac:dyDescent="0.3">
      <c r="A33" s="19" t="s">
        <v>22</v>
      </c>
      <c r="B33" s="15">
        <v>18683136487</v>
      </c>
      <c r="C33" s="15" t="s">
        <v>23</v>
      </c>
      <c r="D33" s="16">
        <v>32</v>
      </c>
      <c r="E33" s="17">
        <v>3239</v>
      </c>
      <c r="F33" s="17" t="s">
        <v>45</v>
      </c>
      <c r="G33" s="17" t="s">
        <v>303</v>
      </c>
    </row>
    <row r="34" spans="1:7" s="18" customFormat="1" ht="25.95" customHeight="1" x14ac:dyDescent="0.3">
      <c r="A34" s="19" t="s">
        <v>22</v>
      </c>
      <c r="B34" s="15">
        <v>18683136487</v>
      </c>
      <c r="C34" s="15" t="s">
        <v>23</v>
      </c>
      <c r="D34" s="16">
        <v>1334.92</v>
      </c>
      <c r="E34" s="17">
        <v>3237</v>
      </c>
      <c r="F34" s="17" t="s">
        <v>87</v>
      </c>
      <c r="G34" s="17" t="s">
        <v>27</v>
      </c>
    </row>
    <row r="35" spans="1:7" s="18" customFormat="1" ht="25.95" customHeight="1" x14ac:dyDescent="0.3">
      <c r="A35" s="19" t="s">
        <v>22</v>
      </c>
      <c r="B35" s="15">
        <v>18683136487</v>
      </c>
      <c r="C35" s="15" t="s">
        <v>23</v>
      </c>
      <c r="D35" s="16">
        <v>53.67</v>
      </c>
      <c r="E35" s="17">
        <v>3224</v>
      </c>
      <c r="F35" s="17" t="s">
        <v>301</v>
      </c>
      <c r="G35" s="17" t="s">
        <v>304</v>
      </c>
    </row>
    <row r="36" spans="1:7" s="18" customFormat="1" ht="25.95" customHeight="1" x14ac:dyDescent="0.3">
      <c r="A36" s="19" t="s">
        <v>22</v>
      </c>
      <c r="B36" s="15">
        <v>18683136487</v>
      </c>
      <c r="C36" s="15" t="s">
        <v>23</v>
      </c>
      <c r="D36" s="16">
        <v>39.11</v>
      </c>
      <c r="E36" s="17">
        <v>3235</v>
      </c>
      <c r="F36" s="17" t="s">
        <v>26</v>
      </c>
      <c r="G36" s="17" t="s">
        <v>27</v>
      </c>
    </row>
    <row r="37" spans="1:7" s="18" customFormat="1" ht="25.95" customHeight="1" x14ac:dyDescent="0.3">
      <c r="A37" s="19" t="s">
        <v>85</v>
      </c>
      <c r="B37" s="15" t="s">
        <v>298</v>
      </c>
      <c r="C37" s="15" t="s">
        <v>298</v>
      </c>
      <c r="D37" s="16">
        <v>7812.5</v>
      </c>
      <c r="E37" s="17" t="s">
        <v>86</v>
      </c>
      <c r="F37" s="17" t="s">
        <v>87</v>
      </c>
      <c r="G37" s="17"/>
    </row>
    <row r="38" spans="1:7" s="18" customFormat="1" ht="25.95" customHeight="1" x14ac:dyDescent="0.3">
      <c r="A38" s="19" t="s">
        <v>88</v>
      </c>
      <c r="B38" s="15" t="s">
        <v>89</v>
      </c>
      <c r="C38" s="15" t="s">
        <v>90</v>
      </c>
      <c r="D38" s="16">
        <v>350</v>
      </c>
      <c r="E38" s="17">
        <v>3213</v>
      </c>
      <c r="F38" s="17" t="s">
        <v>299</v>
      </c>
      <c r="G38" s="17"/>
    </row>
    <row r="39" spans="1:7" s="18" customFormat="1" ht="25.95" customHeight="1" x14ac:dyDescent="0.3">
      <c r="A39" s="19" t="s">
        <v>91</v>
      </c>
      <c r="B39" s="15" t="s">
        <v>92</v>
      </c>
      <c r="C39" s="15" t="s">
        <v>93</v>
      </c>
      <c r="D39" s="16">
        <v>21.25</v>
      </c>
      <c r="E39" s="17">
        <v>3224</v>
      </c>
      <c r="F39" s="17" t="s">
        <v>56</v>
      </c>
      <c r="G39" s="17"/>
    </row>
    <row r="40" spans="1:7" s="18" customFormat="1" ht="25.95" customHeight="1" x14ac:dyDescent="0.3">
      <c r="A40" s="19" t="s">
        <v>91</v>
      </c>
      <c r="B40" s="15" t="s">
        <v>92</v>
      </c>
      <c r="C40" s="15" t="s">
        <v>93</v>
      </c>
      <c r="D40" s="16">
        <v>8.67</v>
      </c>
      <c r="E40" s="17" t="s">
        <v>55</v>
      </c>
      <c r="F40" s="17" t="s">
        <v>56</v>
      </c>
      <c r="G40" s="17"/>
    </row>
    <row r="41" spans="1:7" s="18" customFormat="1" ht="25.95" customHeight="1" x14ac:dyDescent="0.3">
      <c r="A41" s="19" t="s">
        <v>94</v>
      </c>
      <c r="B41" s="15"/>
      <c r="C41" s="15" t="s">
        <v>95</v>
      </c>
      <c r="D41" s="16">
        <v>1450</v>
      </c>
      <c r="E41" s="17">
        <v>3237</v>
      </c>
      <c r="F41" s="17" t="s">
        <v>87</v>
      </c>
      <c r="G41" s="17"/>
    </row>
    <row r="42" spans="1:7" s="18" customFormat="1" ht="25.95" customHeight="1" x14ac:dyDescent="0.3">
      <c r="A42" s="19" t="s">
        <v>96</v>
      </c>
      <c r="B42" s="15" t="s">
        <v>97</v>
      </c>
      <c r="C42" s="15" t="s">
        <v>98</v>
      </c>
      <c r="D42" s="16">
        <v>4.16</v>
      </c>
      <c r="E42" s="17" t="s">
        <v>99</v>
      </c>
      <c r="F42" s="17" t="s">
        <v>100</v>
      </c>
      <c r="G42" s="17"/>
    </row>
    <row r="43" spans="1:7" s="18" customFormat="1" ht="25.95" customHeight="1" x14ac:dyDescent="0.3">
      <c r="A43" s="19" t="s">
        <v>96</v>
      </c>
      <c r="B43" s="15" t="s">
        <v>97</v>
      </c>
      <c r="C43" s="15" t="s">
        <v>98</v>
      </c>
      <c r="D43" s="16">
        <v>81.3</v>
      </c>
      <c r="E43" s="17" t="s">
        <v>101</v>
      </c>
      <c r="F43" s="17" t="s">
        <v>102</v>
      </c>
      <c r="G43" s="17"/>
    </row>
    <row r="44" spans="1:7" s="18" customFormat="1" ht="25.95" customHeight="1" x14ac:dyDescent="0.3">
      <c r="A44" s="19" t="s">
        <v>315</v>
      </c>
      <c r="B44" s="15" t="s">
        <v>298</v>
      </c>
      <c r="C44" s="15" t="s">
        <v>298</v>
      </c>
      <c r="D44" s="16">
        <v>700</v>
      </c>
      <c r="E44" s="17">
        <v>3237</v>
      </c>
      <c r="F44" s="17" t="s">
        <v>29</v>
      </c>
      <c r="G44" s="17"/>
    </row>
    <row r="45" spans="1:7" s="18" customFormat="1" ht="25.95" customHeight="1" x14ac:dyDescent="0.3">
      <c r="A45" s="19" t="s">
        <v>307</v>
      </c>
      <c r="B45" s="15" t="s">
        <v>298</v>
      </c>
      <c r="C45" s="15" t="s">
        <v>298</v>
      </c>
      <c r="D45" s="16">
        <v>1225.07</v>
      </c>
      <c r="E45" s="17">
        <v>3237</v>
      </c>
      <c r="F45" s="17" t="s">
        <v>28</v>
      </c>
      <c r="G45" s="17"/>
    </row>
    <row r="46" spans="1:7" s="18" customFormat="1" ht="25.95" customHeight="1" x14ac:dyDescent="0.3">
      <c r="A46" s="19" t="s">
        <v>103</v>
      </c>
      <c r="B46" s="15" t="s">
        <v>104</v>
      </c>
      <c r="C46" s="15" t="s">
        <v>105</v>
      </c>
      <c r="D46" s="16">
        <v>1177</v>
      </c>
      <c r="E46" s="17" t="s">
        <v>77</v>
      </c>
      <c r="F46" s="17" t="s">
        <v>78</v>
      </c>
      <c r="G46" s="17"/>
    </row>
    <row r="47" spans="1:7" s="18" customFormat="1" ht="25.95" customHeight="1" x14ac:dyDescent="0.3">
      <c r="A47" s="19" t="s">
        <v>106</v>
      </c>
      <c r="B47" s="15" t="s">
        <v>107</v>
      </c>
      <c r="C47" s="15" t="s">
        <v>108</v>
      </c>
      <c r="D47" s="16">
        <v>892.06</v>
      </c>
      <c r="E47" s="17" t="s">
        <v>42</v>
      </c>
      <c r="F47" s="17" t="s">
        <v>43</v>
      </c>
      <c r="G47" s="17"/>
    </row>
    <row r="48" spans="1:7" s="18" customFormat="1" ht="25.95" customHeight="1" x14ac:dyDescent="0.3">
      <c r="A48" s="19" t="s">
        <v>109</v>
      </c>
      <c r="B48" s="15" t="s">
        <v>110</v>
      </c>
      <c r="C48" s="15" t="s">
        <v>111</v>
      </c>
      <c r="D48" s="16">
        <v>3553.08</v>
      </c>
      <c r="E48" s="17" t="s">
        <v>112</v>
      </c>
      <c r="F48" s="17" t="s">
        <v>113</v>
      </c>
      <c r="G48" s="17"/>
    </row>
    <row r="49" spans="1:7" s="18" customFormat="1" ht="25.95" customHeight="1" x14ac:dyDescent="0.3">
      <c r="A49" s="19" t="s">
        <v>114</v>
      </c>
      <c r="B49" s="15" t="s">
        <v>115</v>
      </c>
      <c r="C49" s="15" t="s">
        <v>116</v>
      </c>
      <c r="D49" s="16">
        <v>150.63999999999999</v>
      </c>
      <c r="E49" s="17" t="s">
        <v>117</v>
      </c>
      <c r="F49" s="17" t="s">
        <v>118</v>
      </c>
      <c r="G49" s="17"/>
    </row>
    <row r="50" spans="1:7" s="18" customFormat="1" ht="25.95" customHeight="1" x14ac:dyDescent="0.3">
      <c r="A50" s="19" t="s">
        <v>119</v>
      </c>
      <c r="B50" s="15" t="s">
        <v>120</v>
      </c>
      <c r="C50" s="15" t="s">
        <v>121</v>
      </c>
      <c r="D50" s="16">
        <v>10.62</v>
      </c>
      <c r="E50" s="17" t="s">
        <v>24</v>
      </c>
      <c r="F50" s="17" t="s">
        <v>25</v>
      </c>
      <c r="G50" s="17"/>
    </row>
    <row r="51" spans="1:7" s="18" customFormat="1" ht="25.95" customHeight="1" x14ac:dyDescent="0.3">
      <c r="A51" s="19" t="s">
        <v>122</v>
      </c>
      <c r="B51" s="15" t="s">
        <v>123</v>
      </c>
      <c r="C51" s="15" t="s">
        <v>124</v>
      </c>
      <c r="D51" s="16">
        <v>173.06</v>
      </c>
      <c r="E51" s="17" t="s">
        <v>117</v>
      </c>
      <c r="F51" s="17" t="s">
        <v>118</v>
      </c>
      <c r="G51" s="17"/>
    </row>
    <row r="52" spans="1:7" s="18" customFormat="1" ht="25.95" customHeight="1" x14ac:dyDescent="0.3">
      <c r="A52" s="19" t="s">
        <v>125</v>
      </c>
      <c r="B52" s="15" t="s">
        <v>126</v>
      </c>
      <c r="C52" s="15" t="s">
        <v>127</v>
      </c>
      <c r="D52" s="16">
        <v>21</v>
      </c>
      <c r="E52" s="17" t="s">
        <v>42</v>
      </c>
      <c r="F52" s="17" t="s">
        <v>43</v>
      </c>
      <c r="G52" s="17"/>
    </row>
    <row r="53" spans="1:7" s="18" customFormat="1" ht="25.95" customHeight="1" x14ac:dyDescent="0.3">
      <c r="A53" s="19" t="s">
        <v>125</v>
      </c>
      <c r="B53" s="15" t="s">
        <v>126</v>
      </c>
      <c r="C53" s="15" t="s">
        <v>127</v>
      </c>
      <c r="D53" s="16">
        <v>2</v>
      </c>
      <c r="E53" s="17" t="s">
        <v>55</v>
      </c>
      <c r="F53" s="17" t="s">
        <v>56</v>
      </c>
      <c r="G53" s="17"/>
    </row>
    <row r="54" spans="1:7" s="18" customFormat="1" ht="25.95" customHeight="1" x14ac:dyDescent="0.3">
      <c r="A54" s="19" t="s">
        <v>316</v>
      </c>
      <c r="B54" s="15" t="s">
        <v>298</v>
      </c>
      <c r="C54" s="15" t="s">
        <v>298</v>
      </c>
      <c r="D54" s="16">
        <v>100</v>
      </c>
      <c r="E54" s="17">
        <v>3237</v>
      </c>
      <c r="F54" s="17" t="s">
        <v>29</v>
      </c>
      <c r="G54" s="17"/>
    </row>
    <row r="55" spans="1:7" s="18" customFormat="1" ht="25.95" customHeight="1" x14ac:dyDescent="0.3">
      <c r="A55" s="19" t="s">
        <v>128</v>
      </c>
      <c r="B55" s="15" t="s">
        <v>129</v>
      </c>
      <c r="C55" s="15" t="s">
        <v>130</v>
      </c>
      <c r="D55" s="16">
        <v>149.22</v>
      </c>
      <c r="E55" s="17" t="s">
        <v>112</v>
      </c>
      <c r="F55" s="17" t="s">
        <v>113</v>
      </c>
      <c r="G55" s="17"/>
    </row>
    <row r="56" spans="1:7" s="18" customFormat="1" ht="25.95" customHeight="1" x14ac:dyDescent="0.3">
      <c r="A56" s="19" t="s">
        <v>131</v>
      </c>
      <c r="B56" s="15"/>
      <c r="C56" s="15" t="s">
        <v>327</v>
      </c>
      <c r="D56" s="16">
        <v>103.48</v>
      </c>
      <c r="E56" s="17" t="s">
        <v>55</v>
      </c>
      <c r="F56" s="17" t="s">
        <v>56</v>
      </c>
      <c r="G56" s="17"/>
    </row>
    <row r="57" spans="1:7" s="18" customFormat="1" ht="25.95" customHeight="1" x14ac:dyDescent="0.3">
      <c r="A57" s="19" t="s">
        <v>317</v>
      </c>
      <c r="B57" s="15" t="s">
        <v>298</v>
      </c>
      <c r="C57" s="15" t="s">
        <v>298</v>
      </c>
      <c r="D57" s="16">
        <v>2000</v>
      </c>
      <c r="E57" s="17">
        <v>3237</v>
      </c>
      <c r="F57" s="17" t="s">
        <v>29</v>
      </c>
      <c r="G57" s="17"/>
    </row>
    <row r="58" spans="1:7" s="18" customFormat="1" ht="25.95" customHeight="1" x14ac:dyDescent="0.3">
      <c r="A58" s="19" t="s">
        <v>132</v>
      </c>
      <c r="B58" s="15" t="s">
        <v>133</v>
      </c>
      <c r="C58" s="15" t="s">
        <v>134</v>
      </c>
      <c r="D58" s="16">
        <v>381.25</v>
      </c>
      <c r="E58" s="17" t="s">
        <v>101</v>
      </c>
      <c r="F58" s="17" t="s">
        <v>102</v>
      </c>
      <c r="G58" s="17"/>
    </row>
    <row r="59" spans="1:7" s="18" customFormat="1" ht="25.95" customHeight="1" x14ac:dyDescent="0.3">
      <c r="A59" s="19" t="s">
        <v>135</v>
      </c>
      <c r="B59" s="15" t="s">
        <v>136</v>
      </c>
      <c r="C59" s="15" t="s">
        <v>137</v>
      </c>
      <c r="D59" s="16">
        <v>136.5</v>
      </c>
      <c r="E59" s="17" t="s">
        <v>42</v>
      </c>
      <c r="F59" s="17" t="s">
        <v>43</v>
      </c>
      <c r="G59" s="17"/>
    </row>
    <row r="60" spans="1:7" s="18" customFormat="1" ht="25.95" customHeight="1" x14ac:dyDescent="0.3">
      <c r="A60" s="19" t="s">
        <v>138</v>
      </c>
      <c r="B60" s="15" t="s">
        <v>139</v>
      </c>
      <c r="C60" s="15" t="s">
        <v>140</v>
      </c>
      <c r="D60" s="16">
        <v>65</v>
      </c>
      <c r="E60" s="17" t="s">
        <v>44</v>
      </c>
      <c r="F60" s="17" t="s">
        <v>45</v>
      </c>
      <c r="G60" s="17"/>
    </row>
    <row r="61" spans="1:7" s="18" customFormat="1" ht="25.95" customHeight="1" x14ac:dyDescent="0.3">
      <c r="A61" s="19" t="s">
        <v>141</v>
      </c>
      <c r="B61" s="15" t="s">
        <v>142</v>
      </c>
      <c r="C61" s="15" t="s">
        <v>143</v>
      </c>
      <c r="D61" s="16">
        <v>64</v>
      </c>
      <c r="E61" s="17" t="s">
        <v>144</v>
      </c>
      <c r="F61" s="17" t="s">
        <v>145</v>
      </c>
      <c r="G61" s="17"/>
    </row>
    <row r="62" spans="1:7" s="18" customFormat="1" ht="25.95" customHeight="1" x14ac:dyDescent="0.3">
      <c r="A62" s="19" t="s">
        <v>146</v>
      </c>
      <c r="B62" s="15" t="s">
        <v>298</v>
      </c>
      <c r="C62" s="15" t="s">
        <v>298</v>
      </c>
      <c r="D62" s="16">
        <v>712</v>
      </c>
      <c r="E62" s="17" t="s">
        <v>86</v>
      </c>
      <c r="F62" s="17" t="s">
        <v>87</v>
      </c>
      <c r="G62" s="17"/>
    </row>
    <row r="63" spans="1:7" s="18" customFormat="1" ht="25.95" customHeight="1" x14ac:dyDescent="0.3">
      <c r="A63" s="19" t="s">
        <v>147</v>
      </c>
      <c r="B63" s="15" t="s">
        <v>148</v>
      </c>
      <c r="C63" s="15" t="s">
        <v>149</v>
      </c>
      <c r="D63" s="16">
        <v>19.329999999999998</v>
      </c>
      <c r="E63" s="17" t="s">
        <v>55</v>
      </c>
      <c r="F63" s="17" t="s">
        <v>56</v>
      </c>
      <c r="G63" s="17"/>
    </row>
    <row r="64" spans="1:7" s="18" customFormat="1" ht="25.95" customHeight="1" x14ac:dyDescent="0.3">
      <c r="A64" s="19" t="s">
        <v>150</v>
      </c>
      <c r="B64" s="15" t="s">
        <v>151</v>
      </c>
      <c r="C64" s="15" t="s">
        <v>152</v>
      </c>
      <c r="D64" s="16">
        <v>122.24</v>
      </c>
      <c r="E64" s="17" t="s">
        <v>153</v>
      </c>
      <c r="F64" s="17" t="s">
        <v>154</v>
      </c>
      <c r="G64" s="17"/>
    </row>
    <row r="65" spans="1:7" s="18" customFormat="1" ht="25.95" customHeight="1" x14ac:dyDescent="0.3">
      <c r="A65" s="19" t="s">
        <v>155</v>
      </c>
      <c r="B65" s="15" t="s">
        <v>156</v>
      </c>
      <c r="C65" s="15" t="s">
        <v>157</v>
      </c>
      <c r="D65" s="16">
        <v>418.75</v>
      </c>
      <c r="E65" s="17" t="s">
        <v>99</v>
      </c>
      <c r="F65" s="17" t="s">
        <v>100</v>
      </c>
      <c r="G65" s="17"/>
    </row>
    <row r="66" spans="1:7" s="18" customFormat="1" ht="25.95" customHeight="1" x14ac:dyDescent="0.3">
      <c r="A66" s="19" t="s">
        <v>158</v>
      </c>
      <c r="B66" s="15" t="s">
        <v>159</v>
      </c>
      <c r="C66" s="15" t="s">
        <v>160</v>
      </c>
      <c r="D66" s="16">
        <v>20.72</v>
      </c>
      <c r="E66" s="17" t="s">
        <v>55</v>
      </c>
      <c r="F66" s="17" t="s">
        <v>56</v>
      </c>
      <c r="G66" s="17"/>
    </row>
    <row r="67" spans="1:7" s="18" customFormat="1" ht="25.95" customHeight="1" x14ac:dyDescent="0.3">
      <c r="A67" s="19" t="s">
        <v>318</v>
      </c>
      <c r="B67" s="15" t="s">
        <v>298</v>
      </c>
      <c r="C67" s="15" t="s">
        <v>298</v>
      </c>
      <c r="D67" s="16">
        <v>100</v>
      </c>
      <c r="E67" s="17">
        <v>3237</v>
      </c>
      <c r="F67" s="17" t="s">
        <v>29</v>
      </c>
      <c r="G67" s="17"/>
    </row>
    <row r="68" spans="1:7" s="18" customFormat="1" ht="25.95" customHeight="1" x14ac:dyDescent="0.3">
      <c r="A68" s="19" t="s">
        <v>161</v>
      </c>
      <c r="B68" s="15" t="s">
        <v>162</v>
      </c>
      <c r="C68" s="15" t="s">
        <v>163</v>
      </c>
      <c r="D68" s="16">
        <v>200.89</v>
      </c>
      <c r="E68" s="17" t="s">
        <v>24</v>
      </c>
      <c r="F68" s="17" t="s">
        <v>25</v>
      </c>
      <c r="G68" s="17"/>
    </row>
    <row r="69" spans="1:7" s="18" customFormat="1" ht="25.95" customHeight="1" x14ac:dyDescent="0.3">
      <c r="A69" s="19" t="s">
        <v>164</v>
      </c>
      <c r="B69" s="15" t="s">
        <v>165</v>
      </c>
      <c r="C69" s="15" t="s">
        <v>166</v>
      </c>
      <c r="D69" s="16">
        <v>3448.45</v>
      </c>
      <c r="E69" s="17" t="s">
        <v>60</v>
      </c>
      <c r="F69" s="17" t="s">
        <v>26</v>
      </c>
      <c r="G69" s="17"/>
    </row>
    <row r="70" spans="1:7" s="18" customFormat="1" ht="25.95" customHeight="1" x14ac:dyDescent="0.3">
      <c r="A70" s="19" t="s">
        <v>167</v>
      </c>
      <c r="B70" s="15" t="s">
        <v>168</v>
      </c>
      <c r="C70" s="15" t="s">
        <v>169</v>
      </c>
      <c r="D70" s="16">
        <v>1897.41</v>
      </c>
      <c r="E70" s="17" t="s">
        <v>55</v>
      </c>
      <c r="F70" s="17" t="s">
        <v>56</v>
      </c>
      <c r="G70" s="17"/>
    </row>
    <row r="71" spans="1:7" s="18" customFormat="1" ht="25.95" customHeight="1" x14ac:dyDescent="0.3">
      <c r="A71" s="19" t="s">
        <v>319</v>
      </c>
      <c r="B71" s="15" t="s">
        <v>298</v>
      </c>
      <c r="C71" s="15" t="s">
        <v>298</v>
      </c>
      <c r="D71" s="16">
        <v>1200</v>
      </c>
      <c r="E71" s="17">
        <v>3237</v>
      </c>
      <c r="F71" s="17" t="s">
        <v>29</v>
      </c>
      <c r="G71" s="17"/>
    </row>
    <row r="72" spans="1:7" s="18" customFormat="1" ht="25.95" customHeight="1" x14ac:dyDescent="0.3">
      <c r="A72" s="19" t="s">
        <v>308</v>
      </c>
      <c r="B72" s="15" t="s">
        <v>298</v>
      </c>
      <c r="C72" s="15" t="s">
        <v>298</v>
      </c>
      <c r="D72" s="16">
        <v>135.87</v>
      </c>
      <c r="E72" s="17">
        <v>3237</v>
      </c>
      <c r="F72" s="17" t="s">
        <v>28</v>
      </c>
      <c r="G72" s="17"/>
    </row>
    <row r="73" spans="1:7" s="18" customFormat="1" ht="25.95" customHeight="1" x14ac:dyDescent="0.3">
      <c r="A73" s="19" t="s">
        <v>170</v>
      </c>
      <c r="B73" s="15" t="s">
        <v>171</v>
      </c>
      <c r="C73" s="15" t="s">
        <v>172</v>
      </c>
      <c r="D73" s="16">
        <v>310.82</v>
      </c>
      <c r="E73" s="17" t="s">
        <v>35</v>
      </c>
      <c r="F73" s="17" t="s">
        <v>7</v>
      </c>
      <c r="G73" s="17"/>
    </row>
    <row r="74" spans="1:7" s="18" customFormat="1" ht="25.95" customHeight="1" x14ac:dyDescent="0.3">
      <c r="A74" s="19" t="s">
        <v>320</v>
      </c>
      <c r="B74" s="15" t="s">
        <v>298</v>
      </c>
      <c r="C74" s="15" t="s">
        <v>298</v>
      </c>
      <c r="D74" s="16">
        <v>100</v>
      </c>
      <c r="E74" s="17">
        <v>3237</v>
      </c>
      <c r="F74" s="17" t="s">
        <v>29</v>
      </c>
      <c r="G74" s="17"/>
    </row>
    <row r="75" spans="1:7" s="18" customFormat="1" ht="25.95" customHeight="1" x14ac:dyDescent="0.3">
      <c r="A75" s="19" t="s">
        <v>173</v>
      </c>
      <c r="B75" s="15"/>
      <c r="C75" s="15" t="s">
        <v>174</v>
      </c>
      <c r="D75" s="16">
        <v>589.78</v>
      </c>
      <c r="E75" s="17" t="s">
        <v>86</v>
      </c>
      <c r="F75" s="17" t="s">
        <v>87</v>
      </c>
      <c r="G75" s="17"/>
    </row>
    <row r="76" spans="1:7" s="18" customFormat="1" ht="25.95" customHeight="1" x14ac:dyDescent="0.3">
      <c r="A76" s="19" t="s">
        <v>175</v>
      </c>
      <c r="B76" s="15" t="s">
        <v>176</v>
      </c>
      <c r="C76" s="15" t="s">
        <v>177</v>
      </c>
      <c r="D76" s="16">
        <v>444.8</v>
      </c>
      <c r="E76" s="17" t="s">
        <v>55</v>
      </c>
      <c r="F76" s="17" t="s">
        <v>56</v>
      </c>
      <c r="G76" s="17"/>
    </row>
    <row r="77" spans="1:7" s="18" customFormat="1" ht="25.95" customHeight="1" x14ac:dyDescent="0.3">
      <c r="A77" s="19" t="s">
        <v>178</v>
      </c>
      <c r="B77" s="15" t="s">
        <v>179</v>
      </c>
      <c r="C77" s="15" t="s">
        <v>180</v>
      </c>
      <c r="D77" s="16">
        <v>8.36</v>
      </c>
      <c r="E77" s="17" t="s">
        <v>112</v>
      </c>
      <c r="F77" s="17" t="s">
        <v>113</v>
      </c>
      <c r="G77" s="17"/>
    </row>
    <row r="78" spans="1:7" s="18" customFormat="1" ht="25.95" customHeight="1" x14ac:dyDescent="0.3">
      <c r="A78" s="19" t="s">
        <v>181</v>
      </c>
      <c r="B78" s="15" t="s">
        <v>182</v>
      </c>
      <c r="C78" s="15" t="s">
        <v>183</v>
      </c>
      <c r="D78" s="16">
        <v>2322.65</v>
      </c>
      <c r="E78" s="17" t="s">
        <v>60</v>
      </c>
      <c r="F78" s="17" t="s">
        <v>26</v>
      </c>
      <c r="G78" s="17"/>
    </row>
    <row r="79" spans="1:7" s="18" customFormat="1" ht="25.95" customHeight="1" x14ac:dyDescent="0.3">
      <c r="A79" s="19" t="s">
        <v>184</v>
      </c>
      <c r="B79" s="15" t="s">
        <v>185</v>
      </c>
      <c r="C79" s="15" t="s">
        <v>186</v>
      </c>
      <c r="D79" s="16">
        <v>10.36</v>
      </c>
      <c r="E79" s="17" t="s">
        <v>55</v>
      </c>
      <c r="F79" s="17" t="s">
        <v>56</v>
      </c>
      <c r="G79" s="17"/>
    </row>
    <row r="80" spans="1:7" s="18" customFormat="1" ht="25.95" customHeight="1" x14ac:dyDescent="0.3">
      <c r="A80" s="19" t="s">
        <v>187</v>
      </c>
      <c r="B80" s="15" t="s">
        <v>188</v>
      </c>
      <c r="C80" s="15" t="s">
        <v>189</v>
      </c>
      <c r="D80" s="16">
        <v>793.75</v>
      </c>
      <c r="E80" s="17" t="s">
        <v>60</v>
      </c>
      <c r="F80" s="17" t="s">
        <v>26</v>
      </c>
      <c r="G80" s="17"/>
    </row>
    <row r="81" spans="1:7" s="18" customFormat="1" ht="25.95" customHeight="1" x14ac:dyDescent="0.3">
      <c r="A81" s="19" t="s">
        <v>190</v>
      </c>
      <c r="B81" s="15" t="s">
        <v>191</v>
      </c>
      <c r="C81" s="15" t="s">
        <v>192</v>
      </c>
      <c r="D81" s="16">
        <v>6750</v>
      </c>
      <c r="E81" s="17" t="s">
        <v>86</v>
      </c>
      <c r="F81" s="17" t="s">
        <v>87</v>
      </c>
      <c r="G81" s="17"/>
    </row>
    <row r="82" spans="1:7" s="18" customFormat="1" ht="25.95" customHeight="1" x14ac:dyDescent="0.3">
      <c r="A82" s="19" t="s">
        <v>193</v>
      </c>
      <c r="B82" s="15" t="s">
        <v>194</v>
      </c>
      <c r="C82" s="15" t="s">
        <v>195</v>
      </c>
      <c r="D82" s="16">
        <f>820+248.85</f>
        <v>1068.8499999999999</v>
      </c>
      <c r="E82" s="17">
        <v>3233</v>
      </c>
      <c r="F82" s="17" t="s">
        <v>197</v>
      </c>
      <c r="G82" s="17"/>
    </row>
    <row r="83" spans="1:7" s="18" customFormat="1" ht="25.95" customHeight="1" x14ac:dyDescent="0.3">
      <c r="A83" s="19" t="s">
        <v>198</v>
      </c>
      <c r="B83" s="15" t="s">
        <v>199</v>
      </c>
      <c r="C83" s="15" t="s">
        <v>200</v>
      </c>
      <c r="D83" s="16">
        <v>48</v>
      </c>
      <c r="E83" s="17">
        <v>3233</v>
      </c>
      <c r="F83" s="17" t="s">
        <v>197</v>
      </c>
      <c r="G83" s="17"/>
    </row>
    <row r="84" spans="1:7" s="18" customFormat="1" ht="25.95" customHeight="1" x14ac:dyDescent="0.3">
      <c r="A84" s="19" t="s">
        <v>201</v>
      </c>
      <c r="B84" s="15" t="s">
        <v>202</v>
      </c>
      <c r="C84" s="15" t="s">
        <v>203</v>
      </c>
      <c r="D84" s="16">
        <v>799.39</v>
      </c>
      <c r="E84" s="17" t="s">
        <v>144</v>
      </c>
      <c r="F84" s="17" t="s">
        <v>145</v>
      </c>
      <c r="G84" s="17"/>
    </row>
    <row r="85" spans="1:7" s="18" customFormat="1" ht="25.95" customHeight="1" x14ac:dyDescent="0.3">
      <c r="A85" s="19" t="s">
        <v>204</v>
      </c>
      <c r="B85" s="15" t="s">
        <v>205</v>
      </c>
      <c r="C85" s="15" t="s">
        <v>206</v>
      </c>
      <c r="D85" s="16">
        <v>580.66</v>
      </c>
      <c r="E85" s="17" t="s">
        <v>86</v>
      </c>
      <c r="F85" s="17" t="s">
        <v>87</v>
      </c>
      <c r="G85" s="17"/>
    </row>
    <row r="86" spans="1:7" s="18" customFormat="1" ht="25.95" customHeight="1" x14ac:dyDescent="0.3">
      <c r="A86" s="19" t="s">
        <v>207</v>
      </c>
      <c r="B86" s="15"/>
      <c r="C86" s="15" t="s">
        <v>208</v>
      </c>
      <c r="D86" s="16">
        <v>36.64</v>
      </c>
      <c r="E86" s="17" t="s">
        <v>60</v>
      </c>
      <c r="F86" s="17" t="s">
        <v>26</v>
      </c>
      <c r="G86" s="17"/>
    </row>
    <row r="87" spans="1:7" s="18" customFormat="1" ht="25.95" customHeight="1" x14ac:dyDescent="0.3">
      <c r="A87" s="19" t="s">
        <v>207</v>
      </c>
      <c r="B87" s="15"/>
      <c r="C87" s="15" t="s">
        <v>208</v>
      </c>
      <c r="D87" s="16">
        <v>0.44</v>
      </c>
      <c r="E87" s="17" t="s">
        <v>209</v>
      </c>
      <c r="F87" s="17" t="s">
        <v>210</v>
      </c>
      <c r="G87" s="17"/>
    </row>
    <row r="88" spans="1:7" s="18" customFormat="1" ht="25.95" customHeight="1" x14ac:dyDescent="0.3">
      <c r="A88" s="19" t="s">
        <v>211</v>
      </c>
      <c r="B88" s="15" t="s">
        <v>212</v>
      </c>
      <c r="C88" s="15" t="s">
        <v>213</v>
      </c>
      <c r="D88" s="16">
        <v>156.25</v>
      </c>
      <c r="E88" s="17" t="s">
        <v>60</v>
      </c>
      <c r="F88" s="17" t="s">
        <v>26</v>
      </c>
      <c r="G88" s="17"/>
    </row>
    <row r="89" spans="1:7" s="18" customFormat="1" ht="25.95" customHeight="1" x14ac:dyDescent="0.3">
      <c r="A89" s="19" t="s">
        <v>309</v>
      </c>
      <c r="B89" s="15" t="s">
        <v>298</v>
      </c>
      <c r="C89" s="15" t="s">
        <v>298</v>
      </c>
      <c r="D89" s="16">
        <v>200</v>
      </c>
      <c r="E89" s="17">
        <v>3237</v>
      </c>
      <c r="F89" s="17" t="s">
        <v>28</v>
      </c>
      <c r="G89" s="17"/>
    </row>
    <row r="90" spans="1:7" s="18" customFormat="1" ht="25.95" customHeight="1" x14ac:dyDescent="0.3">
      <c r="A90" s="19" t="s">
        <v>214</v>
      </c>
      <c r="B90" s="15" t="s">
        <v>215</v>
      </c>
      <c r="C90" s="15" t="s">
        <v>216</v>
      </c>
      <c r="D90" s="16">
        <v>95.06</v>
      </c>
      <c r="E90" s="17" t="s">
        <v>55</v>
      </c>
      <c r="F90" s="17" t="s">
        <v>56</v>
      </c>
      <c r="G90" s="17"/>
    </row>
    <row r="91" spans="1:7" s="18" customFormat="1" ht="25.95" customHeight="1" x14ac:dyDescent="0.3">
      <c r="A91" s="19" t="s">
        <v>214</v>
      </c>
      <c r="B91" s="15" t="s">
        <v>215</v>
      </c>
      <c r="C91" s="15" t="s">
        <v>216</v>
      </c>
      <c r="D91" s="16">
        <v>17.62</v>
      </c>
      <c r="E91" s="17" t="s">
        <v>101</v>
      </c>
      <c r="F91" s="17" t="s">
        <v>102</v>
      </c>
      <c r="G91" s="17"/>
    </row>
    <row r="92" spans="1:7" s="18" customFormat="1" ht="25.95" customHeight="1" x14ac:dyDescent="0.3">
      <c r="A92" s="19" t="s">
        <v>217</v>
      </c>
      <c r="B92" s="15" t="s">
        <v>218</v>
      </c>
      <c r="C92" s="15" t="s">
        <v>219</v>
      </c>
      <c r="D92" s="16">
        <v>71.56</v>
      </c>
      <c r="E92" s="17" t="s">
        <v>55</v>
      </c>
      <c r="F92" s="17" t="s">
        <v>56</v>
      </c>
      <c r="G92" s="17"/>
    </row>
    <row r="93" spans="1:7" s="18" customFormat="1" ht="25.95" customHeight="1" x14ac:dyDescent="0.3">
      <c r="A93" s="19" t="s">
        <v>220</v>
      </c>
      <c r="B93" s="15" t="s">
        <v>298</v>
      </c>
      <c r="C93" s="15" t="s">
        <v>298</v>
      </c>
      <c r="D93" s="16">
        <v>109.5</v>
      </c>
      <c r="E93" s="17" t="s">
        <v>86</v>
      </c>
      <c r="F93" s="17" t="s">
        <v>87</v>
      </c>
      <c r="G93" s="17"/>
    </row>
    <row r="94" spans="1:7" s="18" customFormat="1" ht="25.95" customHeight="1" x14ac:dyDescent="0.3">
      <c r="A94" s="19" t="s">
        <v>221</v>
      </c>
      <c r="B94" s="15" t="s">
        <v>222</v>
      </c>
      <c r="C94" s="15" t="s">
        <v>223</v>
      </c>
      <c r="D94" s="16">
        <v>676.21</v>
      </c>
      <c r="E94" s="17" t="s">
        <v>44</v>
      </c>
      <c r="F94" s="17" t="s">
        <v>45</v>
      </c>
      <c r="G94" s="17"/>
    </row>
    <row r="95" spans="1:7" s="18" customFormat="1" ht="25.95" customHeight="1" x14ac:dyDescent="0.3">
      <c r="A95" s="19" t="s">
        <v>224</v>
      </c>
      <c r="B95" s="15" t="s">
        <v>225</v>
      </c>
      <c r="C95" s="15" t="s">
        <v>226</v>
      </c>
      <c r="D95" s="16">
        <v>893.75</v>
      </c>
      <c r="E95" s="17" t="s">
        <v>99</v>
      </c>
      <c r="F95" s="17" t="s">
        <v>100</v>
      </c>
      <c r="G95" s="17"/>
    </row>
    <row r="96" spans="1:7" s="18" customFormat="1" ht="25.95" customHeight="1" x14ac:dyDescent="0.3">
      <c r="A96" s="19" t="s">
        <v>227</v>
      </c>
      <c r="B96" s="15" t="s">
        <v>228</v>
      </c>
      <c r="C96" s="15" t="s">
        <v>229</v>
      </c>
      <c r="D96" s="16">
        <v>192.47</v>
      </c>
      <c r="E96" s="17">
        <v>4224</v>
      </c>
      <c r="F96" s="17" t="s">
        <v>300</v>
      </c>
      <c r="G96" s="17"/>
    </row>
    <row r="97" spans="1:7" s="18" customFormat="1" ht="25.95" customHeight="1" x14ac:dyDescent="0.3">
      <c r="A97" s="19" t="s">
        <v>310</v>
      </c>
      <c r="B97" s="15" t="s">
        <v>298</v>
      </c>
      <c r="C97" s="15" t="s">
        <v>298</v>
      </c>
      <c r="D97" s="16">
        <v>200</v>
      </c>
      <c r="E97" s="17">
        <v>3237</v>
      </c>
      <c r="F97" s="17" t="s">
        <v>28</v>
      </c>
      <c r="G97" s="17"/>
    </row>
    <row r="98" spans="1:7" s="18" customFormat="1" ht="25.95" customHeight="1" x14ac:dyDescent="0.3">
      <c r="A98" s="19" t="s">
        <v>230</v>
      </c>
      <c r="B98" s="15" t="s">
        <v>231</v>
      </c>
      <c r="C98" s="15" t="s">
        <v>232</v>
      </c>
      <c r="D98" s="16">
        <v>6292.5</v>
      </c>
      <c r="E98" s="17" t="s">
        <v>233</v>
      </c>
      <c r="F98" s="17" t="s">
        <v>234</v>
      </c>
      <c r="G98" s="17"/>
    </row>
    <row r="99" spans="1:7" s="18" customFormat="1" ht="25.95" customHeight="1" x14ac:dyDescent="0.3">
      <c r="A99" s="19" t="s">
        <v>235</v>
      </c>
      <c r="B99" s="15"/>
      <c r="C99" s="15" t="s">
        <v>236</v>
      </c>
      <c r="D99" s="16">
        <v>63.22</v>
      </c>
      <c r="E99" s="17" t="s">
        <v>60</v>
      </c>
      <c r="F99" s="17" t="s">
        <v>26</v>
      </c>
      <c r="G99" s="17"/>
    </row>
    <row r="100" spans="1:7" s="18" customFormat="1" ht="25.95" customHeight="1" x14ac:dyDescent="0.3">
      <c r="A100" s="19" t="s">
        <v>235</v>
      </c>
      <c r="B100" s="15"/>
      <c r="C100" s="15" t="s">
        <v>236</v>
      </c>
      <c r="D100" s="16">
        <v>0.5</v>
      </c>
      <c r="E100" s="17" t="s">
        <v>209</v>
      </c>
      <c r="F100" s="17" t="s">
        <v>210</v>
      </c>
      <c r="G100" s="17"/>
    </row>
    <row r="101" spans="1:7" s="18" customFormat="1" ht="25.95" customHeight="1" x14ac:dyDescent="0.3">
      <c r="A101" s="19" t="s">
        <v>237</v>
      </c>
      <c r="B101" s="15" t="s">
        <v>238</v>
      </c>
      <c r="C101" s="15" t="s">
        <v>239</v>
      </c>
      <c r="D101" s="16">
        <v>169.87</v>
      </c>
      <c r="E101" s="17" t="s">
        <v>144</v>
      </c>
      <c r="F101" s="17" t="s">
        <v>145</v>
      </c>
      <c r="G101" s="17"/>
    </row>
    <row r="102" spans="1:7" s="18" customFormat="1" ht="25.95" customHeight="1" x14ac:dyDescent="0.3">
      <c r="A102" s="19" t="s">
        <v>240</v>
      </c>
      <c r="B102" s="15" t="s">
        <v>241</v>
      </c>
      <c r="C102" s="15" t="s">
        <v>242</v>
      </c>
      <c r="D102" s="16">
        <v>13.5</v>
      </c>
      <c r="E102" s="17" t="s">
        <v>42</v>
      </c>
      <c r="F102" s="17" t="s">
        <v>43</v>
      </c>
      <c r="G102" s="17"/>
    </row>
    <row r="103" spans="1:7" s="18" customFormat="1" ht="25.95" customHeight="1" x14ac:dyDescent="0.3">
      <c r="A103" s="19" t="s">
        <v>240</v>
      </c>
      <c r="B103" s="15" t="s">
        <v>241</v>
      </c>
      <c r="C103" s="15" t="s">
        <v>242</v>
      </c>
      <c r="D103" s="16">
        <v>7.8</v>
      </c>
      <c r="E103" s="17" t="s">
        <v>44</v>
      </c>
      <c r="F103" s="17" t="s">
        <v>45</v>
      </c>
      <c r="G103" s="17"/>
    </row>
    <row r="104" spans="1:7" s="18" customFormat="1" x14ac:dyDescent="0.3">
      <c r="A104" s="19" t="s">
        <v>243</v>
      </c>
      <c r="B104" s="15"/>
      <c r="C104" s="15" t="s">
        <v>244</v>
      </c>
      <c r="D104" s="16">
        <f>81.54+0.43</f>
        <v>81.970000000000013</v>
      </c>
      <c r="E104" s="17" t="s">
        <v>196</v>
      </c>
      <c r="F104" s="17" t="s">
        <v>197</v>
      </c>
      <c r="G104" s="17"/>
    </row>
    <row r="105" spans="1:7" s="18" customFormat="1" x14ac:dyDescent="0.3">
      <c r="A105" s="19" t="s">
        <v>321</v>
      </c>
      <c r="B105" s="15" t="s">
        <v>298</v>
      </c>
      <c r="C105" s="15" t="s">
        <v>298</v>
      </c>
      <c r="D105" s="16">
        <v>100</v>
      </c>
      <c r="E105" s="17">
        <v>3237</v>
      </c>
      <c r="F105" s="17" t="s">
        <v>29</v>
      </c>
      <c r="G105" s="17"/>
    </row>
    <row r="106" spans="1:7" s="18" customFormat="1" x14ac:dyDescent="0.3">
      <c r="A106" s="19" t="s">
        <v>245</v>
      </c>
      <c r="B106" s="15" t="s">
        <v>246</v>
      </c>
      <c r="C106" s="15" t="s">
        <v>247</v>
      </c>
      <c r="D106" s="16">
        <v>93.75</v>
      </c>
      <c r="E106" s="17" t="s">
        <v>99</v>
      </c>
      <c r="F106" s="17" t="s">
        <v>100</v>
      </c>
      <c r="G106" s="17"/>
    </row>
    <row r="107" spans="1:7" s="18" customFormat="1" x14ac:dyDescent="0.3">
      <c r="A107" s="19" t="s">
        <v>248</v>
      </c>
      <c r="B107" s="15" t="s">
        <v>298</v>
      </c>
      <c r="C107" s="15" t="s">
        <v>298</v>
      </c>
      <c r="D107" s="16">
        <v>700</v>
      </c>
      <c r="E107" s="17" t="s">
        <v>233</v>
      </c>
      <c r="F107" s="17" t="s">
        <v>234</v>
      </c>
      <c r="G107" s="17"/>
    </row>
    <row r="108" spans="1:7" s="18" customFormat="1" x14ac:dyDescent="0.3">
      <c r="A108" s="19" t="s">
        <v>249</v>
      </c>
      <c r="B108" s="15" t="s">
        <v>250</v>
      </c>
      <c r="C108" s="15" t="s">
        <v>251</v>
      </c>
      <c r="D108" s="16">
        <v>1579.78</v>
      </c>
      <c r="E108" s="17" t="s">
        <v>86</v>
      </c>
      <c r="F108" s="17" t="s">
        <v>87</v>
      </c>
      <c r="G108" s="17"/>
    </row>
    <row r="109" spans="1:7" s="18" customFormat="1" x14ac:dyDescent="0.3">
      <c r="A109" s="19" t="s">
        <v>249</v>
      </c>
      <c r="B109" s="15" t="s">
        <v>250</v>
      </c>
      <c r="C109" s="15" t="s">
        <v>251</v>
      </c>
      <c r="D109" s="16">
        <v>827.87</v>
      </c>
      <c r="E109" s="17" t="s">
        <v>69</v>
      </c>
      <c r="F109" s="17" t="s">
        <v>70</v>
      </c>
      <c r="G109" s="17"/>
    </row>
    <row r="110" spans="1:7" s="18" customFormat="1" x14ac:dyDescent="0.3">
      <c r="A110" s="19" t="s">
        <v>252</v>
      </c>
      <c r="B110" s="15" t="s">
        <v>253</v>
      </c>
      <c r="C110" s="15" t="s">
        <v>254</v>
      </c>
      <c r="D110" s="16">
        <v>187.26</v>
      </c>
      <c r="E110" s="17" t="s">
        <v>99</v>
      </c>
      <c r="F110" s="17" t="s">
        <v>100</v>
      </c>
      <c r="G110" s="17"/>
    </row>
    <row r="111" spans="1:7" s="18" customFormat="1" x14ac:dyDescent="0.3">
      <c r="A111" s="19" t="s">
        <v>255</v>
      </c>
      <c r="B111" s="15" t="s">
        <v>256</v>
      </c>
      <c r="C111" s="15" t="s">
        <v>257</v>
      </c>
      <c r="D111" s="16">
        <f>4074.77+2217.75</f>
        <v>6292.52</v>
      </c>
      <c r="E111" s="17" t="s">
        <v>258</v>
      </c>
      <c r="F111" s="17" t="s">
        <v>259</v>
      </c>
      <c r="G111" s="17"/>
    </row>
    <row r="112" spans="1:7" s="18" customFormat="1" x14ac:dyDescent="0.3">
      <c r="A112" s="19" t="s">
        <v>260</v>
      </c>
      <c r="B112" s="15" t="s">
        <v>261</v>
      </c>
      <c r="C112" s="15" t="s">
        <v>262</v>
      </c>
      <c r="D112" s="16">
        <v>191.24</v>
      </c>
      <c r="E112" s="17">
        <v>4224</v>
      </c>
      <c r="F112" s="17" t="s">
        <v>300</v>
      </c>
      <c r="G112" s="17"/>
    </row>
    <row r="113" spans="1:7" s="18" customFormat="1" x14ac:dyDescent="0.3">
      <c r="A113" s="19" t="s">
        <v>263</v>
      </c>
      <c r="B113" s="15" t="s">
        <v>264</v>
      </c>
      <c r="C113" s="15" t="s">
        <v>265</v>
      </c>
      <c r="D113" s="16">
        <v>15.25</v>
      </c>
      <c r="E113" s="17" t="s">
        <v>42</v>
      </c>
      <c r="F113" s="17" t="s">
        <v>43</v>
      </c>
      <c r="G113" s="17"/>
    </row>
    <row r="114" spans="1:7" s="18" customFormat="1" x14ac:dyDescent="0.3">
      <c r="A114" s="19" t="s">
        <v>263</v>
      </c>
      <c r="B114" s="15" t="s">
        <v>264</v>
      </c>
      <c r="C114" s="15" t="s">
        <v>265</v>
      </c>
      <c r="D114" s="16">
        <v>68.44</v>
      </c>
      <c r="E114" s="17" t="s">
        <v>99</v>
      </c>
      <c r="F114" s="17" t="s">
        <v>100</v>
      </c>
      <c r="G114" s="17"/>
    </row>
    <row r="115" spans="1:7" s="18" customFormat="1" x14ac:dyDescent="0.3">
      <c r="A115" s="19" t="s">
        <v>322</v>
      </c>
      <c r="B115" s="15" t="s">
        <v>298</v>
      </c>
      <c r="C115" s="15" t="s">
        <v>298</v>
      </c>
      <c r="D115" s="16">
        <v>5093</v>
      </c>
      <c r="E115" s="17">
        <v>3237</v>
      </c>
      <c r="F115" s="17" t="s">
        <v>29</v>
      </c>
      <c r="G115" s="17"/>
    </row>
    <row r="116" spans="1:7" s="18" customFormat="1" x14ac:dyDescent="0.3">
      <c r="A116" s="19" t="s">
        <v>266</v>
      </c>
      <c r="B116" s="15" t="s">
        <v>298</v>
      </c>
      <c r="C116" s="15" t="s">
        <v>298</v>
      </c>
      <c r="D116" s="16">
        <v>400</v>
      </c>
      <c r="E116" s="17" t="s">
        <v>44</v>
      </c>
      <c r="F116" s="17" t="s">
        <v>45</v>
      </c>
      <c r="G116" s="17"/>
    </row>
    <row r="117" spans="1:7" s="18" customFormat="1" x14ac:dyDescent="0.3">
      <c r="A117" s="19" t="s">
        <v>267</v>
      </c>
      <c r="B117" s="15"/>
      <c r="C117" s="15" t="s">
        <v>268</v>
      </c>
      <c r="D117" s="16">
        <v>214.64</v>
      </c>
      <c r="E117" s="17" t="s">
        <v>55</v>
      </c>
      <c r="F117" s="17" t="s">
        <v>56</v>
      </c>
      <c r="G117" s="17"/>
    </row>
    <row r="118" spans="1:7" s="18" customFormat="1" x14ac:dyDescent="0.3">
      <c r="A118" s="19" t="s">
        <v>311</v>
      </c>
      <c r="B118" s="15" t="s">
        <v>298</v>
      </c>
      <c r="C118" s="15" t="s">
        <v>298</v>
      </c>
      <c r="D118" s="16">
        <v>200</v>
      </c>
      <c r="E118" s="17">
        <v>3237</v>
      </c>
      <c r="F118" s="17" t="s">
        <v>28</v>
      </c>
      <c r="G118" s="17"/>
    </row>
    <row r="119" spans="1:7" s="18" customFormat="1" x14ac:dyDescent="0.3">
      <c r="A119" s="19" t="s">
        <v>269</v>
      </c>
      <c r="B119" s="15" t="s">
        <v>270</v>
      </c>
      <c r="C119" s="15" t="s">
        <v>271</v>
      </c>
      <c r="D119" s="16">
        <v>283.38</v>
      </c>
      <c r="E119" s="17" t="s">
        <v>44</v>
      </c>
      <c r="F119" s="17" t="s">
        <v>45</v>
      </c>
      <c r="G119" s="17"/>
    </row>
    <row r="120" spans="1:7" s="18" customFormat="1" ht="28.8" x14ac:dyDescent="0.3">
      <c r="A120" s="19" t="s">
        <v>272</v>
      </c>
      <c r="B120" s="15" t="s">
        <v>298</v>
      </c>
      <c r="C120" s="15" t="s">
        <v>298</v>
      </c>
      <c r="D120" s="16">
        <v>1353</v>
      </c>
      <c r="E120" s="17" t="s">
        <v>273</v>
      </c>
      <c r="F120" s="17" t="s">
        <v>11</v>
      </c>
      <c r="G120" s="17"/>
    </row>
    <row r="121" spans="1:7" s="18" customFormat="1" ht="25.95" customHeight="1" x14ac:dyDescent="0.3">
      <c r="A121" s="19" t="s">
        <v>274</v>
      </c>
      <c r="B121" s="15" t="s">
        <v>275</v>
      </c>
      <c r="C121" s="15" t="s">
        <v>276</v>
      </c>
      <c r="D121" s="16">
        <v>46.55</v>
      </c>
      <c r="E121" s="17" t="s">
        <v>55</v>
      </c>
      <c r="F121" s="17" t="s">
        <v>56</v>
      </c>
      <c r="G121" s="17"/>
    </row>
    <row r="122" spans="1:7" s="18" customFormat="1" ht="25.95" customHeight="1" x14ac:dyDescent="0.3">
      <c r="A122" s="19" t="s">
        <v>277</v>
      </c>
      <c r="B122" s="15" t="s">
        <v>278</v>
      </c>
      <c r="C122" s="15" t="s">
        <v>279</v>
      </c>
      <c r="D122" s="16">
        <v>522.64</v>
      </c>
      <c r="E122" s="17" t="s">
        <v>60</v>
      </c>
      <c r="F122" s="17" t="s">
        <v>26</v>
      </c>
      <c r="G122" s="17"/>
    </row>
    <row r="123" spans="1:7" s="18" customFormat="1" ht="25.95" customHeight="1" x14ac:dyDescent="0.3">
      <c r="A123" s="19" t="s">
        <v>280</v>
      </c>
      <c r="B123" s="15" t="s">
        <v>281</v>
      </c>
      <c r="C123" s="15" t="s">
        <v>282</v>
      </c>
      <c r="D123" s="16">
        <v>403.7</v>
      </c>
      <c r="E123" s="17" t="s">
        <v>283</v>
      </c>
      <c r="F123" s="17" t="s">
        <v>284</v>
      </c>
      <c r="G123" s="17"/>
    </row>
    <row r="124" spans="1:7" s="18" customFormat="1" ht="25.95" customHeight="1" x14ac:dyDescent="0.3">
      <c r="A124" s="19" t="s">
        <v>323</v>
      </c>
      <c r="B124" s="15" t="s">
        <v>298</v>
      </c>
      <c r="C124" s="15" t="s">
        <v>298</v>
      </c>
      <c r="D124" s="16">
        <v>189.33</v>
      </c>
      <c r="E124" s="17">
        <v>3237</v>
      </c>
      <c r="F124" s="21" t="s">
        <v>29</v>
      </c>
      <c r="G124" s="21"/>
    </row>
    <row r="125" spans="1:7" s="18" customFormat="1" ht="25.95" customHeight="1" x14ac:dyDescent="0.3">
      <c r="A125" s="19" t="s">
        <v>285</v>
      </c>
      <c r="B125" s="15" t="s">
        <v>286</v>
      </c>
      <c r="C125" s="15" t="s">
        <v>287</v>
      </c>
      <c r="D125" s="16">
        <v>76.69</v>
      </c>
      <c r="E125" s="17" t="s">
        <v>77</v>
      </c>
      <c r="F125" s="21" t="s">
        <v>78</v>
      </c>
      <c r="G125" s="21"/>
    </row>
    <row r="126" spans="1:7" ht="25.95" customHeight="1" x14ac:dyDescent="0.3">
      <c r="A126" s="19" t="s">
        <v>288</v>
      </c>
      <c r="B126" s="15" t="s">
        <v>289</v>
      </c>
      <c r="C126" s="15" t="s">
        <v>290</v>
      </c>
      <c r="D126" s="16">
        <f>583.2+33.1</f>
        <v>616.30000000000007</v>
      </c>
      <c r="E126" s="17" t="s">
        <v>291</v>
      </c>
      <c r="F126" s="21" t="s">
        <v>292</v>
      </c>
      <c r="G126" s="21"/>
    </row>
    <row r="127" spans="1:7" s="18" customFormat="1" ht="25.95" customHeight="1" x14ac:dyDescent="0.3">
      <c r="A127" s="19" t="s">
        <v>293</v>
      </c>
      <c r="B127" s="15" t="s">
        <v>294</v>
      </c>
      <c r="C127" s="15" t="s">
        <v>295</v>
      </c>
      <c r="D127" s="16">
        <v>86</v>
      </c>
      <c r="E127" s="17" t="s">
        <v>55</v>
      </c>
      <c r="F127" s="17" t="s">
        <v>56</v>
      </c>
      <c r="G127" s="17"/>
    </row>
    <row r="128" spans="1:7" s="18" customFormat="1" x14ac:dyDescent="0.3">
      <c r="A128" s="24" t="s">
        <v>31</v>
      </c>
      <c r="B128" s="20"/>
      <c r="C128" s="20"/>
      <c r="D128" s="14">
        <f>SUM(D9:D127)</f>
        <v>85800.680000000022</v>
      </c>
      <c r="E128" s="22"/>
      <c r="F128" s="22"/>
      <c r="G128" s="22"/>
    </row>
    <row r="129" spans="1:5" ht="25.95" customHeight="1" x14ac:dyDescent="0.3">
      <c r="A129" s="6"/>
      <c r="B129" s="6"/>
      <c r="C129" s="6"/>
      <c r="D129" s="9"/>
      <c r="E129" s="6"/>
    </row>
    <row r="130" spans="1:5" ht="25.95" customHeight="1" x14ac:dyDescent="0.3">
      <c r="A130" s="10" t="s">
        <v>15</v>
      </c>
      <c r="B130" s="6"/>
      <c r="C130" s="6"/>
      <c r="D130" s="9"/>
      <c r="E130" s="6"/>
    </row>
    <row r="131" spans="1:5" ht="25.95" customHeight="1" x14ac:dyDescent="0.3">
      <c r="A131" s="3" t="s">
        <v>14</v>
      </c>
      <c r="B131" s="8" t="s">
        <v>16</v>
      </c>
      <c r="C131" s="3" t="s">
        <v>4</v>
      </c>
      <c r="D131" s="28" t="s">
        <v>5</v>
      </c>
      <c r="E131" s="29"/>
    </row>
    <row r="132" spans="1:5" ht="25.95" customHeight="1" x14ac:dyDescent="0.3">
      <c r="A132" s="13" t="s">
        <v>17</v>
      </c>
      <c r="B132" s="12">
        <v>368101.12000000005</v>
      </c>
      <c r="C132" s="4">
        <v>3111</v>
      </c>
      <c r="D132" s="30" t="s">
        <v>8</v>
      </c>
      <c r="E132" s="31"/>
    </row>
    <row r="133" spans="1:5" ht="25.95" customHeight="1" x14ac:dyDescent="0.3">
      <c r="A133" s="13" t="s">
        <v>17</v>
      </c>
      <c r="B133" s="12">
        <v>14.19</v>
      </c>
      <c r="C133" s="4">
        <v>3112</v>
      </c>
      <c r="D133" s="30" t="s">
        <v>10</v>
      </c>
      <c r="E133" s="31"/>
    </row>
    <row r="134" spans="1:5" ht="25.95" customHeight="1" x14ac:dyDescent="0.3">
      <c r="A134" s="13" t="s">
        <v>17</v>
      </c>
      <c r="B134" s="12">
        <v>139.82</v>
      </c>
      <c r="C134" s="4">
        <v>3114</v>
      </c>
      <c r="D134" s="30" t="s">
        <v>9</v>
      </c>
      <c r="E134" s="31"/>
    </row>
    <row r="135" spans="1:5" ht="25.95" customHeight="1" x14ac:dyDescent="0.3">
      <c r="A135" s="13" t="s">
        <v>17</v>
      </c>
      <c r="B135" s="12">
        <v>18685.7</v>
      </c>
      <c r="C135" s="5">
        <v>3121</v>
      </c>
      <c r="D135" s="32" t="s">
        <v>11</v>
      </c>
      <c r="E135" s="31"/>
    </row>
    <row r="136" spans="1:5" ht="25.95" customHeight="1" x14ac:dyDescent="0.3">
      <c r="A136" s="13" t="s">
        <v>17</v>
      </c>
      <c r="B136" s="12">
        <v>60759.839999999989</v>
      </c>
      <c r="C136" s="5">
        <v>3132</v>
      </c>
      <c r="D136" s="32" t="s">
        <v>12</v>
      </c>
      <c r="E136" s="31"/>
    </row>
    <row r="137" spans="1:5" ht="25.95" customHeight="1" x14ac:dyDescent="0.3">
      <c r="A137" s="13" t="s">
        <v>17</v>
      </c>
      <c r="B137" s="25">
        <v>39115.869999999974</v>
      </c>
      <c r="C137" s="5">
        <v>3211</v>
      </c>
      <c r="D137" s="32" t="s">
        <v>7</v>
      </c>
      <c r="E137" s="31"/>
    </row>
    <row r="138" spans="1:5" ht="25.95" customHeight="1" x14ac:dyDescent="0.3">
      <c r="A138" s="13" t="s">
        <v>17</v>
      </c>
      <c r="B138" s="12">
        <v>5712.4800000000005</v>
      </c>
      <c r="C138" s="5">
        <v>3212</v>
      </c>
      <c r="D138" s="32" t="s">
        <v>13</v>
      </c>
      <c r="E138" s="31"/>
    </row>
    <row r="139" spans="1:5" ht="25.95" customHeight="1" x14ac:dyDescent="0.3">
      <c r="A139" s="23" t="s">
        <v>31</v>
      </c>
      <c r="B139" s="14">
        <f>SUBTOTAL(9,B132:B138)</f>
        <v>492529.02</v>
      </c>
      <c r="C139" s="4"/>
      <c r="D139" s="33"/>
      <c r="E139" s="34"/>
    </row>
    <row r="140" spans="1:5" x14ac:dyDescent="0.3">
      <c r="A140" s="6"/>
      <c r="B140" s="6"/>
      <c r="C140" s="6"/>
      <c r="D140" s="9"/>
      <c r="E140" s="6"/>
    </row>
    <row r="141" spans="1:5" x14ac:dyDescent="0.3">
      <c r="A141" s="6"/>
      <c r="B141" s="6"/>
      <c r="C141" s="6"/>
      <c r="D141" s="9"/>
      <c r="E141" s="6"/>
    </row>
    <row r="142" spans="1:5" x14ac:dyDescent="0.3">
      <c r="A142" s="6"/>
      <c r="B142" s="6"/>
      <c r="C142" s="6"/>
      <c r="D142" s="9"/>
      <c r="E142" s="6"/>
    </row>
    <row r="143" spans="1:5" x14ac:dyDescent="0.3">
      <c r="A143" s="6"/>
      <c r="B143" s="6"/>
      <c r="C143" s="6"/>
      <c r="D143" s="9"/>
      <c r="E143" s="6"/>
    </row>
    <row r="144" spans="1:5" x14ac:dyDescent="0.3">
      <c r="A144" s="6"/>
      <c r="B144" s="6"/>
      <c r="C144" s="6"/>
      <c r="D144" s="9"/>
      <c r="E144" s="6"/>
    </row>
  </sheetData>
  <autoFilter ref="A8:G126" xr:uid="{CF709F9B-6886-45DA-A3D7-8F7F578696B6}">
    <sortState ref="A9:G127">
      <sortCondition ref="A8:A126"/>
    </sortState>
  </autoFilter>
  <sortState ref="A9:G127">
    <sortCondition ref="A8"/>
  </sortState>
  <mergeCells count="10">
    <mergeCell ref="D139:E139"/>
    <mergeCell ref="D134:E134"/>
    <mergeCell ref="D135:E135"/>
    <mergeCell ref="D136:E136"/>
    <mergeCell ref="D137:E137"/>
    <mergeCell ref="A5:G6"/>
    <mergeCell ref="D131:E131"/>
    <mergeCell ref="D132:E132"/>
    <mergeCell ref="D133:E133"/>
    <mergeCell ref="D138:E138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2024-11-11T12:51:30Z</dcterms:modified>
</cp:coreProperties>
</file>